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9"/>
  <c r="C10" s="1"/>
  <c r="C11" s="1"/>
  <c r="C14" s="1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<sst xmlns="http://schemas.openxmlformats.org/spreadsheetml/2006/main" count="1124" uniqueCount="182">
  <si>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</si>
  <si>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</si>
  <si>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</si>
  <si>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</si>
  <si>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</si>
  <si>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</si>
  <si>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</si>
  <si>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</si>
  <si>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</si>
  <si>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</si>
  <si>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</si>
  <si>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</si>
  <si>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</si>
  <si>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</si>
  <si>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</si>
  <si>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</si>
  <si>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</si>
  <si>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</si>
  <si>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</si>
  <si>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</si>
  <si>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</si>
  <si>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</si>
  <si>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</si>
  <si>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</si>
  <si>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</si>
  <si>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</si>
  <si>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</si>
  <si>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</si>
  <si>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</si>
  <si>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</si>
  <si>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</si>
  <si>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</si>
  <si>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</si>
  <si>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</si>
  <si>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</si>
  <si>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</si>
  <si>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</si>
  <si>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</si>
  <si>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</si>
  <si>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</si>
  <si>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</si>
  <si>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</si>
  <si>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</si>
  <si>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</si>
  <si>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</si>
  <si>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</si>
  <si>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</si>
  <si>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</si>
  <si>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</si>
  <si>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</si>
  <si>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</si>
  <si>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</si>
  <si>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</si>
  <si>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</si>
  <si>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</si>
  <si>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</si>
  <si>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</si>
  <si>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</si>
  <si>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</si>
  <si>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</si>
  <si>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</si>
  <si>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</si>
  <si>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</si>
  <si>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</si>
  <si>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</si>
  <si>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</si>
  <si>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</si>
  <si>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</si>
  <si>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</si>
  <si>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</si>
  <si>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</si>
  <si>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</si>
  <si>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</si>
  <si>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</si>
  <si>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</si>
  <si>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</si>
  <si>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</si>
  <si>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</si>
  <si>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</si>
  <si>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</si>
  <si>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</si>
  <si>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</si>
  <si>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</si>
  <si>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</si>
  <si>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</si>
  <si>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</si>
  <si>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</si>
  <si>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</si>
  <si>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</si>
  <si>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</si>
  <si>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</si>
  <si>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</si>
  <si>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</si>
  <si>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</si>
  <si>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</si>
  <si>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</si>
  <si>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</si>
  <si>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</si>
  <si>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</si>
  <si>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</si>
  <si>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</si>
  <si>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</si>
  <si>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</si>
  <si>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</si>
  <si>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</si>
  <si>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</si>
  <si>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</si>
  <si>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</si>
  <si>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</si>
  <si>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</si>
  <si>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</si>
  <si>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</si>
  <si>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</si>
  <si>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</si>
  <si>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</si>
  <si>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</si>
  <si>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</si>
  <si>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</si>
  <si>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</si>
  <si>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</si>
  <si>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</si>
  <si>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</si>
  <si>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</si>
  <si>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</si>
  <si>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</si>
  <si>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</si>
  <si>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</si>
  <si>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</si>
  <si>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</si>
  <si>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</si>
  <si>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</si>
  <si>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</si>
  <si>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</si>
  <si>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</si>
  <si>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</si>
  <si>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</si>
  <si>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</si>
  <si>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</si>
  <si>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</si>
  <si>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</si>
  <si>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</si>
  <si>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</si>
  <si>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</si>
  <si>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</si>
  <si>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</si>
  <si>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</si>
  <si>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</si>
  <si>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</si>
  <si>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</si>
  <si>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</si>
  <si>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</si>
  <si>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</si>
  <si>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</si>
  <si>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</si>
  <si>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</si>
  <si>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</si>
  <si>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</si>
  <si>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</si>
  <si>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</si>
  <si>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</si>
  <si>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</si>
  <si>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</si>
  <si>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</si>
  <si>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</si>
  <si>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</si>
  <si>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</si>
  <si>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</si>
  <si>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</si>
  <si>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</si>
  <si>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</si>
  <si>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</si>
  <si>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</si>
  <si>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</si>
  <si>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</si>
  <si>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</si>
  <si>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</si>
  <si>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</si>
  <si>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</si>
  <si>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</si>
  <si>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ВЛ-10 кВ л 59-1 (переход через р.Чумыш) от оп.№ 108 до оп.№ 142 и отпаек  на КТП 59-1-9, КТП 59-1-4 в р.ц.Кытманово</t>
  </si>
  <si>
    <t>Идентификатор инвестиционного проекта:  F_ZSK_6_Э</t>
  </si>
  <si>
    <t>Наименование и реквизиты документа, согласно которому сформированы технические характеристики (параметры) инвестиционного проекта - в стадии разработки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</si>
</sst>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4" zoomScale="90" zoomScaleNormal="90" zoomScaleSheetLayoutView="85" workbookViewId="0">
      <selection activeCell="A13" sqref="A13:P13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165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179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180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166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167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168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52</v>
      </c>
      <c r="D17" s="116"/>
      <c r="E17" s="116"/>
      <c r="F17" s="116"/>
      <c r="G17" s="116"/>
      <c r="H17" s="116"/>
      <c r="I17" s="116"/>
      <c r="J17" s="116" t="s">
        <v>53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76</v>
      </c>
      <c r="D18" s="118"/>
      <c r="E18" s="118"/>
      <c r="F18" s="118"/>
      <c r="G18" s="118"/>
      <c r="H18" s="118"/>
      <c r="I18" s="119"/>
      <c r="J18" s="117" t="s">
        <v>76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13</v>
      </c>
      <c r="D19" s="115"/>
      <c r="E19" s="115"/>
      <c r="F19" s="115"/>
      <c r="G19" s="115" t="s">
        <v>131</v>
      </c>
      <c r="H19" s="120"/>
      <c r="I19" s="120"/>
      <c r="J19" s="115" t="s">
        <v>13</v>
      </c>
      <c r="K19" s="115"/>
      <c r="L19" s="115"/>
      <c r="M19" s="115"/>
      <c r="N19" s="115" t="s">
        <v>131</v>
      </c>
      <c r="O19" s="120"/>
      <c r="P19" s="120"/>
    </row>
    <row r="20" spans="1:17" s="9" customFormat="1" ht="63">
      <c r="A20" s="114"/>
      <c r="B20" s="115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5" t="s">
        <v>76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76</v>
      </c>
      <c r="D3" s="118"/>
      <c r="E3" s="118"/>
      <c r="F3" s="118"/>
      <c r="G3" s="118"/>
      <c r="H3" s="118"/>
      <c r="I3" s="119"/>
      <c r="J3" s="117" t="s">
        <v>76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O14" sqref="O14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181</v>
      </c>
      <c r="D3" s="118"/>
      <c r="E3" s="118"/>
      <c r="F3" s="118"/>
      <c r="G3" s="118"/>
      <c r="H3" s="118"/>
      <c r="I3" s="119"/>
      <c r="J3" s="117" t="s">
        <v>181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169</v>
      </c>
      <c r="E8" s="90">
        <v>0.7</v>
      </c>
      <c r="F8" s="94" t="s">
        <v>3</v>
      </c>
      <c r="G8" s="16" t="s">
        <v>45</v>
      </c>
      <c r="H8" s="90">
        <v>1311</v>
      </c>
      <c r="I8" s="18">
        <v>1175</v>
      </c>
      <c r="J8" s="90">
        <v>10</v>
      </c>
      <c r="K8" s="38" t="s">
        <v>170</v>
      </c>
      <c r="L8" s="90">
        <v>0.7</v>
      </c>
      <c r="M8" s="94" t="s">
        <v>3</v>
      </c>
      <c r="N8" s="16" t="s">
        <v>45</v>
      </c>
      <c r="O8" s="90">
        <v>1311</v>
      </c>
      <c r="P8" s="18">
        <v>1175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171</v>
      </c>
      <c r="E12" s="90">
        <v>0.7</v>
      </c>
      <c r="F12" s="39" t="s">
        <v>25</v>
      </c>
      <c r="G12" s="16" t="s">
        <v>46</v>
      </c>
      <c r="H12" s="90">
        <v>64</v>
      </c>
      <c r="I12" s="18">
        <v>64</v>
      </c>
      <c r="J12" s="90">
        <v>10</v>
      </c>
      <c r="K12" s="96" t="s">
        <v>171</v>
      </c>
      <c r="L12" s="90">
        <v>0.7</v>
      </c>
      <c r="M12" s="39" t="s">
        <v>25</v>
      </c>
      <c r="N12" s="16" t="s">
        <v>46</v>
      </c>
      <c r="O12" s="90">
        <v>64</v>
      </c>
      <c r="P12" s="18">
        <v>64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172</v>
      </c>
      <c r="E16" s="90">
        <v>0.7</v>
      </c>
      <c r="F16" s="90" t="s">
        <v>21</v>
      </c>
      <c r="G16" s="16" t="s">
        <v>124</v>
      </c>
      <c r="H16" s="21">
        <v>510</v>
      </c>
      <c r="I16" s="18">
        <v>72</v>
      </c>
      <c r="J16" s="90">
        <v>10</v>
      </c>
      <c r="K16" s="96" t="s">
        <v>172</v>
      </c>
      <c r="L16" s="90">
        <v>0.7</v>
      </c>
      <c r="M16" s="90" t="s">
        <v>21</v>
      </c>
      <c r="N16" s="16" t="s">
        <v>124</v>
      </c>
      <c r="O16" s="21">
        <v>510</v>
      </c>
      <c r="P16" s="18">
        <v>72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1311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1311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7" t="s">
        <v>76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7" zoomScaleNormal="100" zoomScaleSheetLayoutView="85" workbookViewId="0">
      <selection activeCell="E12" sqref="E12:G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3" t="s">
        <v>71</v>
      </c>
      <c r="B2" s="143"/>
      <c r="C2" s="143"/>
      <c r="D2" s="143"/>
      <c r="E2" s="143"/>
      <c r="F2" s="143"/>
      <c r="G2" s="143"/>
      <c r="J2" s="34"/>
      <c r="K2" s="34"/>
    </row>
    <row r="3" spans="1:17" ht="36" customHeight="1">
      <c r="A3" s="81" t="s">
        <v>0</v>
      </c>
      <c r="B3" s="1" t="s">
        <v>70</v>
      </c>
      <c r="C3" s="144" t="s">
        <v>52</v>
      </c>
      <c r="D3" s="144"/>
      <c r="E3" s="115" t="s">
        <v>53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5">
        <v>3</v>
      </c>
      <c r="D4" s="146"/>
      <c r="E4" s="147">
        <v>4</v>
      </c>
      <c r="F4" s="148"/>
      <c r="G4" s="149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50">
        <v>1311</v>
      </c>
      <c r="D5" s="150"/>
      <c r="E5" s="150">
        <v>1311</v>
      </c>
      <c r="F5" s="150"/>
      <c r="G5" s="150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51">
        <f>C5*0.18</f>
        <v>235.98</v>
      </c>
      <c r="D6" s="151"/>
      <c r="E6" s="151">
        <f>E5*0.18</f>
        <v>235.98</v>
      </c>
      <c r="F6" s="151"/>
      <c r="G6" s="151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173</v>
      </c>
      <c r="C7" s="151">
        <f>C5+C6</f>
        <v>1546.98</v>
      </c>
      <c r="D7" s="151"/>
      <c r="E7" s="151">
        <f>E5+E6</f>
        <v>1546.98</v>
      </c>
      <c r="F7" s="151"/>
      <c r="G7" s="151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40">
        <v>1547</v>
      </c>
      <c r="D8" s="141"/>
      <c r="E8" s="140">
        <v>1547</v>
      </c>
      <c r="F8" s="142"/>
      <c r="G8" s="141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174</v>
      </c>
      <c r="C9" s="139">
        <f>C8</f>
        <v>1547</v>
      </c>
      <c r="D9" s="133"/>
      <c r="E9" s="136">
        <f>E8</f>
        <v>1547</v>
      </c>
      <c r="F9" s="118"/>
      <c r="G9" s="119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175</v>
      </c>
      <c r="C10" s="139">
        <f>C9</f>
        <v>1547</v>
      </c>
      <c r="D10" s="133"/>
      <c r="E10" s="136">
        <f>E8</f>
        <v>1547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9">
        <f>C10</f>
        <v>1547</v>
      </c>
      <c r="D11" s="133"/>
      <c r="E11" s="136">
        <f>E8</f>
        <v>1547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67</v>
      </c>
      <c r="B12" s="62" t="s">
        <v>176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68</v>
      </c>
      <c r="B13" s="62" t="s">
        <v>177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75</v>
      </c>
      <c r="B14" s="62" t="s">
        <v>178</v>
      </c>
      <c r="C14" s="134">
        <f>C11</f>
        <v>1547</v>
      </c>
      <c r="D14" s="135"/>
      <c r="E14" s="136">
        <f>E8</f>
        <v>1547</v>
      </c>
      <c r="F14" s="137"/>
      <c r="G14" s="138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136</v>
      </c>
      <c r="B16" s="62" t="s">
        <v>137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69</v>
      </c>
      <c r="B17" s="62" t="s">
        <v>138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142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139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140</v>
      </c>
      <c r="B21" s="122"/>
      <c r="C21" s="122"/>
      <c r="D21" s="122"/>
      <c r="E21" s="122"/>
      <c r="F21" s="122"/>
      <c r="G21" s="122"/>
      <c r="H21" s="64" t="s">
        <v>66</v>
      </c>
    </row>
    <row r="22" spans="1:9" s="57" customFormat="1" ht="69.75" customHeight="1">
      <c r="A22" s="122" t="s">
        <v>141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4LC0g369a03jKIePM6us3mMBhrbcNZ7MfIiLBX7qCu4=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lKMw1sCYIrwaAydAEzUGzPlz8E7zuqNgqxwwGGQCTXE4Obi56kKof8NRZoiF+k6KEWIiyTUl
    K4KYMjdnr9y4fw==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i+3BIumEwgShmwH3Y3xpOPy2yG8=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5MPS6eTsau3u6Uc63128bB7nDE8=</DigestValue>
      </Reference>
      <Reference URI="/xl/styles.xml?ContentType=application/vnd.openxmlformats-officedocument.spreadsheetml.styles+xml">
        <DigestMethod Algorithm="http://www.w3.org/2000/09/xmldsig#sha1"/>
        <DigestValue>5LjDklw1JMr2EVw7kuYD2/PKMh8=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u+rfz1xdbwbfAzXGfNvhkmPOIDo=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tOIdA1Hr6d+TMpi/L5JLWv4D7RM=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FVcwYkLAj1ha3nLwl1yafvwpYa0=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2017-04-20T04:06:50Z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2017-04-19T04:02:38Z</dcterms:modified>
</cp:coreProperties>
</file>