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14_0_22_0" sheetId="1" r:id="rId1"/>
  </sheets>
  <definedNames>
    <definedName name="_xlnm.Print_Area" localSheetId="0">ВО228_1112205000841_14_0_22_0!$A$1:$S$16</definedName>
  </definedNames>
  <calcPr calcId="125725"/>
</workbook>
</file>

<file path=xl/calcChain.xml><?xml version="1.0" encoding="utf-8"?>
<calcChain xmlns="http://schemas.openxmlformats.org/spreadsheetml/2006/main">
  <c r="K122" i="1"/>
  <c r="M122" s="1"/>
  <c r="D122"/>
  <c r="F122" s="1"/>
  <c r="S110"/>
  <c r="M124"/>
  <c r="M125"/>
  <c r="M123"/>
  <c r="I124"/>
  <c r="F124"/>
  <c r="F125"/>
  <c r="I125" s="1"/>
  <c r="F123"/>
  <c r="I123" s="1"/>
  <c r="K121" l="1"/>
  <c r="M121" s="1"/>
  <c r="F121"/>
  <c r="I122"/>
  <c r="I121" s="1"/>
  <c r="D121"/>
  <c r="D21"/>
  <c r="F21" s="1"/>
  <c r="I21" s="1"/>
  <c r="K179"/>
  <c r="K21" s="1"/>
  <c r="M21" s="1"/>
  <c r="I179" l="1"/>
  <c r="I190"/>
  <c r="I181"/>
  <c r="I184"/>
  <c r="I185"/>
  <c r="I186"/>
  <c r="I189"/>
  <c r="F179"/>
  <c r="F191"/>
  <c r="I191" s="1"/>
  <c r="F192"/>
  <c r="I192" s="1"/>
  <c r="F185"/>
  <c r="F186"/>
  <c r="F187"/>
  <c r="I187" s="1"/>
  <c r="F188"/>
  <c r="I188" s="1"/>
  <c r="F189"/>
  <c r="F190"/>
  <c r="F181"/>
  <c r="F182"/>
  <c r="I182" s="1"/>
  <c r="F183"/>
  <c r="I183" s="1"/>
  <c r="F184"/>
  <c r="F180"/>
  <c r="I180" s="1"/>
  <c r="R79"/>
  <c r="S79" s="1"/>
  <c r="S78" s="1"/>
  <c r="S77" s="1"/>
  <c r="S108"/>
  <c r="S109"/>
  <c r="S106"/>
  <c r="S107"/>
  <c r="S104"/>
  <c r="S105"/>
  <c r="S102"/>
  <c r="S103"/>
  <c r="S100"/>
  <c r="S101"/>
  <c r="S97"/>
  <c r="S98"/>
  <c r="S99"/>
  <c r="S94"/>
  <c r="S95"/>
  <c r="S96"/>
  <c r="S90"/>
  <c r="S91"/>
  <c r="S92"/>
  <c r="S93"/>
  <c r="S85"/>
  <c r="S86"/>
  <c r="S87"/>
  <c r="S88"/>
  <c r="S89"/>
  <c r="S81"/>
  <c r="S82"/>
  <c r="S83"/>
  <c r="S84"/>
  <c r="S80"/>
  <c r="M104"/>
  <c r="M105"/>
  <c r="M106"/>
  <c r="M107"/>
  <c r="M108"/>
  <c r="M109"/>
  <c r="M100"/>
  <c r="M101"/>
  <c r="M102"/>
  <c r="M103"/>
  <c r="M95"/>
  <c r="M96"/>
  <c r="M97"/>
  <c r="M98"/>
  <c r="M99"/>
  <c r="M89"/>
  <c r="M90"/>
  <c r="M91"/>
  <c r="M92"/>
  <c r="M93"/>
  <c r="M94"/>
  <c r="M84"/>
  <c r="M85"/>
  <c r="M86"/>
  <c r="M87"/>
  <c r="M88"/>
  <c r="M81"/>
  <c r="M82"/>
  <c r="M83"/>
  <c r="M80"/>
  <c r="K79"/>
  <c r="M79" s="1"/>
  <c r="I104"/>
  <c r="I105"/>
  <c r="I94"/>
  <c r="F108"/>
  <c r="I108" s="1"/>
  <c r="F109"/>
  <c r="I109" s="1"/>
  <c r="F106"/>
  <c r="I106" s="1"/>
  <c r="F107"/>
  <c r="I107" s="1"/>
  <c r="F102"/>
  <c r="I102" s="1"/>
  <c r="F103"/>
  <c r="I103" s="1"/>
  <c r="F104"/>
  <c r="F105"/>
  <c r="F99"/>
  <c r="I99" s="1"/>
  <c r="F100"/>
  <c r="I100" s="1"/>
  <c r="F101"/>
  <c r="I101" s="1"/>
  <c r="F97"/>
  <c r="I97" s="1"/>
  <c r="F98"/>
  <c r="I98" s="1"/>
  <c r="F95"/>
  <c r="I95" s="1"/>
  <c r="F96"/>
  <c r="I96" s="1"/>
  <c r="F94"/>
  <c r="F88"/>
  <c r="I88" s="1"/>
  <c r="F89"/>
  <c r="I89" s="1"/>
  <c r="F90"/>
  <c r="I90" s="1"/>
  <c r="F91"/>
  <c r="I91" s="1"/>
  <c r="F92"/>
  <c r="I92" s="1"/>
  <c r="F93"/>
  <c r="I93" s="1"/>
  <c r="F84"/>
  <c r="I84" s="1"/>
  <c r="F85"/>
  <c r="I85" s="1"/>
  <c r="F86"/>
  <c r="I86" s="1"/>
  <c r="F87"/>
  <c r="I87" s="1"/>
  <c r="F81"/>
  <c r="I81" s="1"/>
  <c r="F82"/>
  <c r="I82" s="1"/>
  <c r="F83"/>
  <c r="I83" s="1"/>
  <c r="F80"/>
  <c r="I80" s="1"/>
  <c r="D79"/>
  <c r="D78" s="1"/>
  <c r="D77" s="1"/>
  <c r="D76" s="1"/>
  <c r="D17" s="1"/>
  <c r="K68"/>
  <c r="M68"/>
  <c r="M67" s="1"/>
  <c r="Q68"/>
  <c r="Q18" s="1"/>
  <c r="Q17" s="1"/>
  <c r="I69"/>
  <c r="I68" s="1"/>
  <c r="I67" s="1"/>
  <c r="F69"/>
  <c r="D68"/>
  <c r="D67" s="1"/>
  <c r="D18" s="1"/>
  <c r="F18" s="1"/>
  <c r="I18" s="1"/>
  <c r="D15" l="1"/>
  <c r="F15" s="1"/>
  <c r="I15" s="1"/>
  <c r="F17"/>
  <c r="I17" s="1"/>
  <c r="K67"/>
  <c r="K18"/>
  <c r="M18" s="1"/>
  <c r="K78"/>
  <c r="S76"/>
  <c r="S17"/>
  <c r="S15" s="1"/>
  <c r="R78"/>
  <c r="R77" s="1"/>
  <c r="R76" s="1"/>
  <c r="R17" s="1"/>
  <c r="R15" s="1"/>
  <c r="F79"/>
  <c r="M78" l="1"/>
  <c r="K17"/>
  <c r="K77"/>
  <c r="I79"/>
  <c r="F78"/>
  <c r="K15" l="1"/>
  <c r="M15" s="1"/>
  <c r="M17"/>
  <c r="K76"/>
  <c r="M76" s="1"/>
  <c r="M77"/>
  <c r="F77"/>
  <c r="I78"/>
  <c r="I77" l="1"/>
  <c r="F76"/>
  <c r="F116" l="1"/>
  <c r="I116" s="1"/>
  <c r="E17"/>
  <c r="E15" s="1"/>
  <c r="Q15"/>
  <c r="G114"/>
  <c r="G15" s="1"/>
  <c r="H114"/>
  <c r="H15" s="1"/>
  <c r="J114"/>
  <c r="J15" s="1"/>
</calcChain>
</file>

<file path=xl/sharedStrings.xml><?xml version="1.0" encoding="utf-8"?>
<sst xmlns="http://schemas.openxmlformats.org/spreadsheetml/2006/main" count="873" uniqueCount="236">
  <si>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</si>
  <si>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</si>
  <si>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</si>
  <si>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</si>
  <si>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</si>
  <si>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</si>
  <si>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</si>
  <si>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</si>
  <si>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</si>
  <si>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</si>
  <si>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</si>
  <si>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</si>
  <si>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</si>
  <si>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</si>
  <si>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</si>
  <si>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</si>
  <si>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</si>
  <si>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</si>
  <si>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</si>
  <si>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</si>
  <si>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</si>
  <si>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</si>
  <si>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</si>
  <si>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</si>
  <si>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</si>
  <si>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</si>
  <si>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</si>
  <si>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</si>
  <si>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</si>
  <si>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</si>
  <si>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</si>
  <si>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</si>
  <si>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</si>
  <si>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</si>
  <si>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</si>
  <si>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</si>
  <si>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</si>
  <si>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</si>
  <si>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</si>
  <si>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</si>
  <si>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</si>
  <si>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</si>
  <si>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</si>
  <si>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</si>
  <si>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</si>
  <si>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</si>
  <si>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</si>
  <si>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</si>
  <si>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</si>
  <si>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</si>
  <si>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</si>
  <si>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</si>
  <si>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</si>
  <si>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</si>
  <si>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</si>
  <si>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</si>
  <si>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</si>
  <si>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</si>
  <si>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</si>
  <si>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</si>
  <si>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</si>
  <si>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</si>
  <si>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</si>
  <si>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</si>
  <si>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</si>
  <si>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</si>
  <si>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</si>
  <si>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</si>
  <si>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</si>
  <si>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</si>
  <si>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</si>
  <si>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</si>
  <si>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</si>
  <si>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</si>
  <si>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</si>
  <si>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</si>
  <si>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</si>
  <si>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</si>
  <si>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</si>
  <si>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</si>
  <si>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</si>
  <si>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</si>
  <si>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</si>
  <si>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</si>
  <si>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</si>
  <si>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</si>
  <si>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</si>
  <si>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</si>
  <si>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</si>
  <si>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</si>
  <si>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</si>
  <si>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</si>
  <si>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</si>
  <si>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</si>
  <si>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</si>
  <si>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</si>
  <si>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</si>
  <si>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</si>
  <si>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</si>
  <si>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</si>
  <si>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</si>
  <si>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</si>
  <si>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16.2.2</t>
  </si>
  <si>
    <t>16.2.1</t>
  </si>
  <si>
    <t>16.1.2</t>
  </si>
  <si>
    <t>16.1.1</t>
  </si>
  <si>
    <t>значение после</t>
  </si>
  <si>
    <t>значение до</t>
  </si>
  <si>
    <t>Первоначальная стоимость, млн рублей</t>
  </si>
  <si>
    <t>Год принятия к бухгалтерскому учету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</si>
  <si>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</si>
  <si>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</si>
  <si>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</t>
  </si>
  <si>
    <t>федерального бюджета</t>
  </si>
  <si>
    <t>Общий объем финансирования, в том числе за счет:</t>
  </si>
  <si>
    <t>МВА</t>
  </si>
  <si>
    <t>км, ЛЭП</t>
  </si>
  <si>
    <t>Характеристики объектов инвестиционной деятельности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</si>
  <si>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</si>
  <si>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</si>
  <si>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</si>
  <si>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</si>
  <si>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</si>
  <si>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Наименование документа, обосновывающего оценку полной стоимости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</si>
  <si>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</si>
  <si>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</si>
  <si>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</si>
  <si>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</si>
  <si>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</si>
  <si>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</si>
  <si>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14.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</si>
  <si>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</si>
  <si>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</si>
  <si>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14</t>
  </si>
  <si>
    <t>Год раскрытия информации:  2019 год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</si>
  <si>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</si>
  <si>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L_ZSK_13_Э</t>
  </si>
  <si>
    <t>нд</t>
  </si>
  <si>
    <t>Реконструкция КТП 70-5-44 -250 кВА с заменой   на КТП с трансформатором  ТМГ 10/0.4 250 кВА в г.Заринске.</t>
  </si>
  <si>
    <t>L_ZSK_1_Э</t>
  </si>
  <si>
    <t>Реконструкция КТП 70-5-39 -160 кВА с заменой   на КТП с трансформатором  ТМГ 10/0.4 160 кВА в г.Заринске.</t>
  </si>
  <si>
    <t>L_ZSK_2_Э</t>
  </si>
  <si>
    <t>Реконструкция КТП 58-5-6 -100 кВА с заменой   на КТП с трансформатором  ТМГ 10/0.4 100 кВА в с.Тогул.</t>
  </si>
  <si>
    <t>L_ZSK_3_Э</t>
  </si>
  <si>
    <t>Реконструкция КТП 59-1-17 -160 кВА с заменой   на КТП с трансформатором  ТМГ 10/0.4 160 кВА в с.Кытманово.</t>
  </si>
  <si>
    <t>L_ZSK_4_Э</t>
  </si>
  <si>
    <t>Реконструкция КТП 59-1-7 -100 кВА с заменой   на КТП с трансформатором  ТМГ 10/0.4 100 кВА в с.Кытманово.</t>
  </si>
  <si>
    <t>L_ZSK_5_Э</t>
  </si>
  <si>
    <t>Реконструкция КТП 74-4-4 -100 кВА с заменой   на КТП с трансформатором  ТМГ 10/0.4 100 кВА в с.Голуха.</t>
  </si>
  <si>
    <t>L_ZSK_6_Э</t>
  </si>
  <si>
    <t>Реконструкция КТП 70-16-46-160 кВА с заменой   на КТП с трансформатором  ТМГ 10/0.4 160 кВА в г.Заринске.</t>
  </si>
  <si>
    <t>L_ZSK_7_Э</t>
  </si>
  <si>
    <t>Реконструкция КТП 70-5-38-100 кВА с заменой   на КТП с трансформатором  ТМГ 10/0.4 100 кВА в г.Заринске.</t>
  </si>
  <si>
    <t>L_ZSK_8_Э</t>
  </si>
  <si>
    <t>Реконструкция КТП 71-6-25 -100 кВА с заменой   на КТП с трансформатором  ТМГ 10/0.4 100 кВА в с.Залесово.</t>
  </si>
  <si>
    <t>L_ZSK_15_Э</t>
  </si>
  <si>
    <t>Реконструкция КТП 70-5-80 -250 кВА с заменой   на КТП с трансформатором  ТМГ 10/0.4 250 кВА в г.Заринске.</t>
  </si>
  <si>
    <t>L_ZSK_17_Э</t>
  </si>
  <si>
    <t>Реконструкция КТП 70-5-63 -160 кВА с заменой   на КТП с трансформатором  ТМГ 10/0.4 160 кВА в г.Заринске.</t>
  </si>
  <si>
    <t>L_ZSK_18_Э</t>
  </si>
  <si>
    <t>Реконструкция КТП 58-3-4-63 кВА с заменой   на КТП с трансформатором  ТМГ 10/0.4 63 кВА в с.Тогул.</t>
  </si>
  <si>
    <t>L_ZSK_19_Э</t>
  </si>
  <si>
    <t>Реконструкция КТП 58-3-8-250 кВА с заменой   на КТП с трансформатором  ТМГ 10/0.4 250 кВА в с.Тогул.</t>
  </si>
  <si>
    <t>L_ZSK_20_Э</t>
  </si>
  <si>
    <t>Реконструкция КТП 59-1-20-160 кВА с заменой   на КТП с трансформатором  ТМГ 10/0.4 160 кВА в с.Кытманово.</t>
  </si>
  <si>
    <t>L_ZSK_21_Э</t>
  </si>
  <si>
    <t>Реконструкция КТП 59-1-25-63 кВА с заменой   на КТП с трансформатором  ТМГ 10/0.4 63 кВА в с.Кытманово.</t>
  </si>
  <si>
    <t>L_ZSK_22_Э</t>
  </si>
  <si>
    <t>Реконструкция КТП 58-5-7-100 кВА с заменой   на КТП с трансформатором  ТМГ 10/0.4 100 кВА в с.Тогул.</t>
  </si>
  <si>
    <t>L_ZSK_23_Э</t>
  </si>
  <si>
    <t>Реконструкция КТП 59-1-18-160 кВА с заменой   на КТП с трансформатором  ТМГ 10/0.4 160 кВА в с.Кытманово.</t>
  </si>
  <si>
    <t>L_ZSK_24_Э</t>
  </si>
  <si>
    <t>Реконструкция КТП 58-3-1-100 кВА с заменой   на КТП с трансформатором  ТМГ 10/0.4 100 кВА в с.Тогул.</t>
  </si>
  <si>
    <t>L_ZSK_25_Э</t>
  </si>
  <si>
    <t>Реконструкция КТП 70-5-54-250 кВА с заменой   на КТП с трансформатором  ТМГ 10/0.4 250 кВА в г.Заринске.</t>
  </si>
  <si>
    <t>L_ZSK_26_Э</t>
  </si>
  <si>
    <t>Реконструкция КТП 59-7-34 -100кВА с заменой   на КТП с трансформатором  ТМГ 10/0.4 100 кВА в с.Кытманово.</t>
  </si>
  <si>
    <t>L_ZSK_30_Э</t>
  </si>
  <si>
    <t>Реконструкция КТП 58-3-10-100 кВА с заменой   на КТП с трансформатором  ТМГ 10/0.4 100 кВА в г.Кытманово.</t>
  </si>
  <si>
    <t>L_ZSK_31_Э</t>
  </si>
  <si>
    <t>Реконструкция КТП 58-3-12-160 кВА с заменой   на КТП с трансформатором  ТМГ 10/0.4 160 кВА вс.Тогул.</t>
  </si>
  <si>
    <t>L_ZSK_32_Э</t>
  </si>
  <si>
    <t>Реконструкция КТП 71-5-33-100 кВА с заменой   на КТП с трансформатором  ТМГ 10/0.4 100 кВА вс.Залесово.</t>
  </si>
  <si>
    <t>L_ZSK_33_Э</t>
  </si>
  <si>
    <t>Реконструкция КТП 71-5-13100 кВА с заменой   на КТП с трансформатором  ТМГ 10/0.4 100 кВА вс.Залесово.</t>
  </si>
  <si>
    <t>L_ZSK_34_Э</t>
  </si>
  <si>
    <t>Реконструкция КТП 71-6-29-100 кВА с заменой   на КТП с трансформатором  ТМГ 10/0.4 100 кВА вс.Залесово.</t>
  </si>
  <si>
    <t>L_ZSK_35_Э</t>
  </si>
  <si>
    <t>Реконструкция КТП 71-6-23-160 кВА с заменой   на КТП с трансформатором  ТМГ 10/0.4 160 кВА вс.Залесово.</t>
  </si>
  <si>
    <t>L_ZSK_36_Э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</si>
  <si>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</si>
  <si>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</si>
  <si>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</si>
  <si>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L_ZSK_38_Э</t>
  </si>
  <si>
    <t>Реконструкция КТП 406-3-10-160 кВА с заменой   на КТП с трансформатором  ТМГ 10/0.4 160 кВА вс.Тягун.</t>
  </si>
  <si>
    <t>L_ZSK_39_Э</t>
  </si>
  <si>
    <t>L_ZSK_40_Э</t>
  </si>
  <si>
    <t>L_ZSK_9_Э</t>
  </si>
  <si>
    <t>Приобретение передвижной электротехнической лаборатории ЭТЛ 35К на базе автомобиля ГАЗ 27057</t>
  </si>
  <si>
    <t>L_ZSK_10_Э</t>
  </si>
  <si>
    <t>Приобретение дизель-генераторной установки Fogo FDG 130 IS в шумозащитном кожухе с прицепом</t>
  </si>
  <si>
    <t>L_ZSK_11_Э</t>
  </si>
  <si>
    <t>Приобретение автомобиля легкового Nissan Almera</t>
  </si>
  <si>
    <t>L_ZSK_12_Э</t>
  </si>
  <si>
    <t>Приобретение бурильно-крановой машины Камаз с буром и КМУ</t>
  </si>
  <si>
    <t>L_ZSK_14_Э</t>
  </si>
  <si>
    <t>Приобретение автогидроподъемника на базе шасси ISUZU NMR 85H категории "В"</t>
  </si>
  <si>
    <t>L_ZSK_16_Э</t>
  </si>
  <si>
    <t>Приобретение автокрана  КС -45717 -1Р базе шасси Урал-4320-1934-72У5И03</t>
  </si>
  <si>
    <t>L_ZSK_27_Э</t>
  </si>
  <si>
    <t>Приобретение  автомобиля повышенной проходимости на базе шасси ГАЗ-33088</t>
  </si>
  <si>
    <t>L_ZSK_28_Э</t>
  </si>
  <si>
    <t>Приобретение автомобиля ГАЗ -27527 (грузовой фургон цельнометаллический  7 мест)</t>
  </si>
  <si>
    <t>L_ZSK_29_Э</t>
  </si>
  <si>
    <t>L_ZSK_41_Э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</si>
  <si>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</si>
  <si>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</si>
  <si>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L_ZSK_42_Э</t>
  </si>
  <si>
    <t>Приобретение объектов электросетевого хозяйства</t>
  </si>
  <si>
    <t>L_ZSK_44_Э</t>
  </si>
  <si>
    <t>усиление электрической сети</t>
  </si>
  <si>
    <t>0Замещение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</si>
  <si>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прайс-лист</t>
  </si>
  <si>
    <t>предварительныцй договор купли-продажи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</si>
  <si>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</si>
  <si>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L_ZSK_45_Э</t>
  </si>
  <si>
    <t>L_ZSK_46_Э</t>
  </si>
  <si>
    <t>L_ZSK_47_Э</t>
  </si>
  <si>
    <t>L_ZSK_43_Э</t>
  </si>
  <si>
    <t xml:space="preserve">Выполнение требований законодательства Российской Федерации, 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</si>
  <si>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</si>
  <si>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</si>
  <si>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</si>
  <si>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</si>
  <si>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</si>
  <si>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приказ Минэнерго от 17.01.19 № 10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</si>
</sst>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0.0"/>
    <numFmt numFmtId="167" formatCode="#,##0_ ;\-#,##0\ "/>
    <numFmt numFmtId="168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4" fillId="0" borderId="0"/>
    <xf numFmtId="0" fontId="6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4" fillId="9" borderId="11" applyNumberFormat="0" applyAlignment="0" applyProtection="0"/>
    <xf numFmtId="0" fontId="15" fillId="22" borderId="12" applyNumberFormat="0" applyAlignment="0" applyProtection="0"/>
    <xf numFmtId="0" fontId="16" fillId="22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3" borderId="17" applyNumberFormat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24" fillId="0" borderId="0"/>
    <xf numFmtId="0" fontId="6" fillId="0" borderId="0"/>
    <xf numFmtId="0" fontId="2" fillId="0" borderId="0"/>
    <xf numFmtId="0" fontId="24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5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1" fillId="6" borderId="0" applyNumberFormat="0" applyBorder="0" applyAlignment="0" applyProtection="0"/>
  </cellStyleXfs>
  <cellXfs count="71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3" fillId="3" borderId="0" xfId="1" applyFont="1" applyFill="1"/>
    <xf numFmtId="0" fontId="3" fillId="3" borderId="0" xfId="1" applyFont="1" applyFill="1" applyAlignment="1">
      <alignment vertical="center"/>
    </xf>
    <xf numFmtId="165" fontId="3" fillId="3" borderId="1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/>
    </xf>
    <xf numFmtId="0" fontId="3" fillId="2" borderId="0" xfId="1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3" fillId="0" borderId="0" xfId="1" applyFont="1" applyAlignment="1">
      <alignment horizontal="right" vertical="center"/>
    </xf>
    <xf numFmtId="0" fontId="5" fillId="0" borderId="0" xfId="2" applyFont="1" applyAlignment="1">
      <alignment horizontal="center" vertical="top"/>
    </xf>
    <xf numFmtId="165" fontId="5" fillId="0" borderId="0" xfId="2" applyNumberFormat="1" applyFont="1" applyAlignment="1">
      <alignment horizontal="center" vertical="top"/>
    </xf>
    <xf numFmtId="165" fontId="3" fillId="0" borderId="0" xfId="1" applyNumberFormat="1" applyFont="1"/>
    <xf numFmtId="0" fontId="10" fillId="0" borderId="0" xfId="1" applyFont="1" applyAlignment="1">
      <alignment horizontal="right"/>
    </xf>
    <xf numFmtId="0" fontId="10" fillId="0" borderId="0" xfId="1" applyFont="1" applyAlignment="1">
      <alignment horizontal="right" vertical="center"/>
    </xf>
    <xf numFmtId="166" fontId="3" fillId="2" borderId="1" xfId="1" applyNumberFormat="1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194"/>
  <sheetViews>
    <sheetView tabSelected="1" topLeftCell="A10" zoomScale="60" zoomScaleNormal="60" workbookViewId="0">
      <pane xSplit="2" ySplit="14" topLeftCell="C120" activePane="bottomRight" state="frozen"/>
      <selection activeCell="A10" sqref="A10"/>
      <selection pane="topRight" activeCell="C10" sqref="C10"/>
      <selection pane="bottomLeft" activeCell="A24" sqref="A24"/>
      <selection pane="bottomRight" activeCell="K123" sqref="K123"/>
    </sheetView>
  </sheetViews>
  <sheetFormatPr defaultRowHeight="15"/>
  <cols>
    <col min="1" max="1" width="10.375" style="1" customWidth="1"/>
    <col min="2" max="2" width="33" style="2" customWidth="1"/>
    <col min="3" max="3" width="14" style="2" customWidth="1"/>
    <col min="4" max="4" width="20.125" style="4" customWidth="1"/>
    <col min="5" max="5" width="18.62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5" width="17.875" style="2" customWidth="1"/>
    <col min="16" max="16" width="12.25" style="2" customWidth="1"/>
    <col min="17" max="17" width="9.375" style="2" customWidth="1"/>
    <col min="18" max="18" width="11" style="2" customWidth="1"/>
    <col min="19" max="19" width="11.375" style="3" customWidth="1"/>
    <col min="20" max="20" width="8.125" style="2" customWidth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>
      <c r="S1" s="42" t="s">
        <v>133</v>
      </c>
    </row>
    <row r="2" spans="1:31" ht="18.75">
      <c r="S2" s="41" t="s">
        <v>132</v>
      </c>
    </row>
    <row r="3" spans="1:31" ht="18.75">
      <c r="S3" s="41" t="s">
        <v>131</v>
      </c>
    </row>
    <row r="4" spans="1:31" ht="16.5">
      <c r="A4" s="62" t="s">
        <v>130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31">
      <c r="B5" s="1"/>
      <c r="C5" s="1"/>
      <c r="D5" s="4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37"/>
    </row>
    <row r="6" spans="1:31" ht="15.75">
      <c r="A6" s="70" t="s">
        <v>129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37"/>
    </row>
    <row r="7" spans="1:31" ht="15.75">
      <c r="A7" s="50" t="s">
        <v>128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37"/>
    </row>
    <row r="8" spans="1:31" ht="15.75">
      <c r="A8" s="38"/>
      <c r="B8" s="38"/>
      <c r="C8" s="38"/>
      <c r="D8" s="39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7"/>
    </row>
    <row r="9" spans="1:31" ht="15.75">
      <c r="A9" s="63" t="s">
        <v>134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37"/>
    </row>
    <row r="10" spans="1:31" s="3" customFormat="1" ht="16.5" customHeight="1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3" customFormat="1" ht="38.25" customHeight="1">
      <c r="A11" s="51" t="s">
        <v>127</v>
      </c>
      <c r="B11" s="51" t="s">
        <v>126</v>
      </c>
      <c r="C11" s="51" t="s">
        <v>125</v>
      </c>
      <c r="D11" s="68" t="s">
        <v>124</v>
      </c>
      <c r="E11" s="69" t="s">
        <v>123</v>
      </c>
      <c r="F11" s="53" t="s">
        <v>122</v>
      </c>
      <c r="G11" s="54"/>
      <c r="H11" s="54"/>
      <c r="I11" s="54"/>
      <c r="J11" s="55"/>
      <c r="K11" s="59" t="s">
        <v>121</v>
      </c>
      <c r="L11" s="53" t="s">
        <v>120</v>
      </c>
      <c r="M11" s="55"/>
      <c r="N11" s="51" t="s">
        <v>119</v>
      </c>
      <c r="O11" s="64" t="s">
        <v>118</v>
      </c>
      <c r="P11" s="52" t="s">
        <v>117</v>
      </c>
      <c r="Q11" s="52"/>
      <c r="R11" s="52"/>
      <c r="S11" s="52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3" customFormat="1" ht="51" customHeight="1">
      <c r="A12" s="51"/>
      <c r="B12" s="51"/>
      <c r="C12" s="51"/>
      <c r="D12" s="68"/>
      <c r="E12" s="69"/>
      <c r="F12" s="56"/>
      <c r="G12" s="57"/>
      <c r="H12" s="57"/>
      <c r="I12" s="57"/>
      <c r="J12" s="58"/>
      <c r="K12" s="60"/>
      <c r="L12" s="56"/>
      <c r="M12" s="58"/>
      <c r="N12" s="51"/>
      <c r="O12" s="65"/>
      <c r="P12" s="52" t="s">
        <v>116</v>
      </c>
      <c r="Q12" s="52"/>
      <c r="R12" s="52" t="s">
        <v>115</v>
      </c>
      <c r="S12" s="52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3" customFormat="1" ht="137.25" customHeight="1">
      <c r="A13" s="51"/>
      <c r="B13" s="51"/>
      <c r="C13" s="51"/>
      <c r="D13" s="68"/>
      <c r="E13" s="69"/>
      <c r="F13" s="35" t="s">
        <v>114</v>
      </c>
      <c r="G13" s="35" t="s">
        <v>113</v>
      </c>
      <c r="H13" s="35" t="s">
        <v>112</v>
      </c>
      <c r="I13" s="36" t="s">
        <v>111</v>
      </c>
      <c r="J13" s="35" t="s">
        <v>110</v>
      </c>
      <c r="K13" s="61"/>
      <c r="L13" s="34" t="s">
        <v>109</v>
      </c>
      <c r="M13" s="34" t="s">
        <v>108</v>
      </c>
      <c r="N13" s="51"/>
      <c r="O13" s="66"/>
      <c r="P13" s="33" t="s">
        <v>107</v>
      </c>
      <c r="Q13" s="33" t="s">
        <v>106</v>
      </c>
      <c r="R13" s="33" t="s">
        <v>107</v>
      </c>
      <c r="S13" s="33" t="s">
        <v>106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3" customFormat="1" ht="15" customHeight="1">
      <c r="A14" s="31">
        <v>1</v>
      </c>
      <c r="B14" s="31">
        <v>2</v>
      </c>
      <c r="C14" s="31">
        <v>3</v>
      </c>
      <c r="D14" s="32">
        <v>4</v>
      </c>
      <c r="E14" s="31">
        <v>5</v>
      </c>
      <c r="F14" s="31">
        <v>6</v>
      </c>
      <c r="G14" s="31">
        <v>7</v>
      </c>
      <c r="H14" s="31">
        <v>8</v>
      </c>
      <c r="I14" s="31">
        <v>9</v>
      </c>
      <c r="J14" s="31">
        <v>10</v>
      </c>
      <c r="K14" s="31">
        <v>11</v>
      </c>
      <c r="L14" s="31">
        <v>12</v>
      </c>
      <c r="M14" s="31">
        <v>13</v>
      </c>
      <c r="N14" s="31">
        <v>14</v>
      </c>
      <c r="O14" s="31">
        <v>15</v>
      </c>
      <c r="P14" s="30" t="s">
        <v>105</v>
      </c>
      <c r="Q14" s="30" t="s">
        <v>104</v>
      </c>
      <c r="R14" s="30" t="s">
        <v>103</v>
      </c>
      <c r="S14" s="30" t="s">
        <v>102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18" customFormat="1" ht="31.5">
      <c r="A15" s="24" t="s">
        <v>101</v>
      </c>
      <c r="B15" s="23" t="s">
        <v>100</v>
      </c>
      <c r="C15" s="22" t="s">
        <v>0</v>
      </c>
      <c r="D15" s="20">
        <f>D17+D18+D21</f>
        <v>286.38599999999997</v>
      </c>
      <c r="E15" s="20">
        <f t="shared" ref="E15:J15" si="0">E17</f>
        <v>0</v>
      </c>
      <c r="F15" s="20">
        <f>D15</f>
        <v>286.38599999999997</v>
      </c>
      <c r="G15" s="20">
        <f t="shared" si="0"/>
        <v>0</v>
      </c>
      <c r="H15" s="20">
        <f t="shared" si="0"/>
        <v>0</v>
      </c>
      <c r="I15" s="20">
        <f>F15</f>
        <v>286.38599999999997</v>
      </c>
      <c r="J15" s="20">
        <f t="shared" si="0"/>
        <v>0</v>
      </c>
      <c r="K15" s="20">
        <f>K17+K18+K21</f>
        <v>80.278000000000006</v>
      </c>
      <c r="L15" s="20">
        <v>0</v>
      </c>
      <c r="M15" s="20">
        <f>K15</f>
        <v>80.278000000000006</v>
      </c>
      <c r="N15" s="20">
        <v>0</v>
      </c>
      <c r="O15" s="20">
        <v>0</v>
      </c>
      <c r="P15" s="21">
        <v>0</v>
      </c>
      <c r="Q15" s="21">
        <f>Q17</f>
        <v>5.2</v>
      </c>
      <c r="R15" s="20">
        <f>R17</f>
        <v>4.0660000000000016</v>
      </c>
      <c r="S15" s="20">
        <f>S17</f>
        <v>4.0660000000000016</v>
      </c>
      <c r="T15" s="19"/>
      <c r="U15" s="19"/>
    </row>
    <row r="16" spans="1:31" s="29" customFormat="1" ht="31.5">
      <c r="A16" s="28" t="s">
        <v>99</v>
      </c>
      <c r="B16" s="27" t="s">
        <v>98</v>
      </c>
      <c r="C16" s="7" t="s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5"/>
      <c r="U16" s="5"/>
    </row>
    <row r="17" spans="1:21" s="18" customFormat="1" ht="31.5">
      <c r="A17" s="24" t="s">
        <v>97</v>
      </c>
      <c r="B17" s="23" t="s">
        <v>96</v>
      </c>
      <c r="C17" s="22" t="s">
        <v>0</v>
      </c>
      <c r="D17" s="20">
        <f>D76</f>
        <v>208.298</v>
      </c>
      <c r="E17" s="20">
        <f t="shared" ref="E17" si="1">E114</f>
        <v>0</v>
      </c>
      <c r="F17" s="20">
        <f>D17</f>
        <v>208.298</v>
      </c>
      <c r="G17" s="20">
        <v>0</v>
      </c>
      <c r="H17" s="20">
        <v>0</v>
      </c>
      <c r="I17" s="20">
        <f>F17</f>
        <v>208.298</v>
      </c>
      <c r="J17" s="20">
        <v>0</v>
      </c>
      <c r="K17" s="20">
        <f>K78</f>
        <v>15.207000000000003</v>
      </c>
      <c r="L17" s="20">
        <v>0</v>
      </c>
      <c r="M17" s="20">
        <f>K17</f>
        <v>15.207000000000003</v>
      </c>
      <c r="N17" s="20">
        <v>0</v>
      </c>
      <c r="O17" s="20">
        <v>0</v>
      </c>
      <c r="P17" s="21"/>
      <c r="Q17" s="20">
        <f>Q18</f>
        <v>5.2</v>
      </c>
      <c r="R17" s="20">
        <f>R76</f>
        <v>4.0660000000000016</v>
      </c>
      <c r="S17" s="20">
        <f>S77</f>
        <v>4.0660000000000016</v>
      </c>
      <c r="T17" s="19"/>
      <c r="U17" s="19"/>
    </row>
    <row r="18" spans="1:21" s="18" customFormat="1" ht="78.75">
      <c r="A18" s="24" t="s">
        <v>95</v>
      </c>
      <c r="B18" s="23" t="s">
        <v>94</v>
      </c>
      <c r="C18" s="22" t="s">
        <v>0</v>
      </c>
      <c r="D18" s="20">
        <f>D67</f>
        <v>24.1</v>
      </c>
      <c r="E18" s="20">
        <v>0</v>
      </c>
      <c r="F18" s="20">
        <f>D18</f>
        <v>24.1</v>
      </c>
      <c r="G18" s="20">
        <v>0</v>
      </c>
      <c r="H18" s="20">
        <v>0</v>
      </c>
      <c r="I18" s="20">
        <f>F18</f>
        <v>24.1</v>
      </c>
      <c r="J18" s="20">
        <v>0</v>
      </c>
      <c r="K18" s="20">
        <f>K68</f>
        <v>20.079999999999998</v>
      </c>
      <c r="L18" s="20">
        <v>0</v>
      </c>
      <c r="M18" s="20">
        <f>K18</f>
        <v>20.079999999999998</v>
      </c>
      <c r="N18" s="20">
        <v>0</v>
      </c>
      <c r="O18" s="20">
        <v>0</v>
      </c>
      <c r="P18" s="20">
        <v>0</v>
      </c>
      <c r="Q18" s="20">
        <f>Q68</f>
        <v>5.2</v>
      </c>
      <c r="R18" s="20">
        <v>0</v>
      </c>
      <c r="S18" s="20">
        <v>0</v>
      </c>
      <c r="T18" s="19"/>
      <c r="U18" s="19"/>
    </row>
    <row r="19" spans="1:21" ht="47.25">
      <c r="A19" s="12" t="s">
        <v>93</v>
      </c>
      <c r="B19" s="13" t="s">
        <v>92</v>
      </c>
      <c r="C19" s="7" t="s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</row>
    <row r="20" spans="1:21" ht="47.25">
      <c r="A20" s="12" t="s">
        <v>91</v>
      </c>
      <c r="B20" s="13" t="s">
        <v>90</v>
      </c>
      <c r="C20" s="7" t="s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</row>
    <row r="21" spans="1:21" s="18" customFormat="1" ht="31.5">
      <c r="A21" s="24" t="s">
        <v>89</v>
      </c>
      <c r="B21" s="23" t="s">
        <v>88</v>
      </c>
      <c r="C21" s="22" t="s">
        <v>0</v>
      </c>
      <c r="D21" s="20">
        <f>D179</f>
        <v>53.988</v>
      </c>
      <c r="E21" s="20">
        <v>0</v>
      </c>
      <c r="F21" s="20">
        <f>D21</f>
        <v>53.988</v>
      </c>
      <c r="G21" s="20">
        <v>0</v>
      </c>
      <c r="H21" s="20">
        <v>0</v>
      </c>
      <c r="I21" s="20">
        <f>F21</f>
        <v>53.988</v>
      </c>
      <c r="J21" s="20">
        <v>0</v>
      </c>
      <c r="K21" s="20">
        <f>K179</f>
        <v>44.991000000000007</v>
      </c>
      <c r="L21" s="20">
        <v>0</v>
      </c>
      <c r="M21" s="20">
        <f>K21</f>
        <v>44.991000000000007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19"/>
      <c r="U21" s="19"/>
    </row>
    <row r="22" spans="1:21" ht="15.75">
      <c r="A22" s="12"/>
      <c r="B22" s="13"/>
      <c r="C22" s="7" t="s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</row>
    <row r="23" spans="1:21" s="18" customFormat="1" ht="15.75">
      <c r="A23" s="24" t="s">
        <v>87</v>
      </c>
      <c r="B23" s="23" t="s">
        <v>86</v>
      </c>
      <c r="C23" s="22" t="s">
        <v>0</v>
      </c>
      <c r="D23" s="22" t="s">
        <v>0</v>
      </c>
      <c r="E23" s="22" t="s">
        <v>0</v>
      </c>
      <c r="F23" s="22" t="s">
        <v>0</v>
      </c>
      <c r="G23" s="22" t="s">
        <v>0</v>
      </c>
      <c r="H23" s="22" t="s">
        <v>0</v>
      </c>
      <c r="I23" s="22" t="s">
        <v>0</v>
      </c>
      <c r="J23" s="22" t="s"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19"/>
      <c r="U23" s="19"/>
    </row>
    <row r="24" spans="1:21" ht="31.5">
      <c r="A24" s="12" t="s">
        <v>85</v>
      </c>
      <c r="B24" s="13" t="s">
        <v>84</v>
      </c>
      <c r="C24" s="7" t="s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</row>
    <row r="25" spans="1:21" ht="47.25">
      <c r="A25" s="12" t="s">
        <v>83</v>
      </c>
      <c r="B25" s="13" t="s">
        <v>82</v>
      </c>
      <c r="C25" s="7" t="s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</row>
    <row r="26" spans="1:21" ht="78.75">
      <c r="A26" s="12" t="s">
        <v>81</v>
      </c>
      <c r="B26" s="13" t="s">
        <v>80</v>
      </c>
      <c r="C26" s="7" t="s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</row>
    <row r="27" spans="1:21" ht="78.75">
      <c r="A27" s="12" t="s">
        <v>79</v>
      </c>
      <c r="B27" s="13" t="s">
        <v>78</v>
      </c>
      <c r="C27" s="7" t="s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</row>
    <row r="28" spans="1:21" ht="63">
      <c r="A28" s="12" t="s">
        <v>76</v>
      </c>
      <c r="B28" s="13" t="s">
        <v>77</v>
      </c>
      <c r="C28" s="7" t="s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</row>
    <row r="29" spans="1:21" ht="31.5">
      <c r="A29" s="12" t="s">
        <v>76</v>
      </c>
      <c r="B29" s="14" t="s">
        <v>2</v>
      </c>
      <c r="C29" s="7" t="s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</row>
    <row r="30" spans="1:21" ht="31.5">
      <c r="A30" s="12" t="s">
        <v>76</v>
      </c>
      <c r="B30" s="14" t="s">
        <v>2</v>
      </c>
      <c r="C30" s="7" t="s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</row>
    <row r="31" spans="1:21" ht="15.75">
      <c r="A31" s="12" t="s">
        <v>1</v>
      </c>
      <c r="B31" s="13" t="s">
        <v>1</v>
      </c>
      <c r="C31" s="7" t="s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</row>
    <row r="32" spans="1:21" ht="47.25">
      <c r="A32" s="12" t="s">
        <v>75</v>
      </c>
      <c r="B32" s="13" t="s">
        <v>74</v>
      </c>
      <c r="C32" s="7" t="s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</row>
    <row r="33" spans="1:21" ht="78.75">
      <c r="A33" s="12" t="s">
        <v>72</v>
      </c>
      <c r="B33" s="13" t="s">
        <v>73</v>
      </c>
      <c r="C33" s="7" t="s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1"/>
      <c r="U33" s="1"/>
    </row>
    <row r="34" spans="1:21" ht="31.5">
      <c r="A34" s="12" t="s">
        <v>72</v>
      </c>
      <c r="B34" s="14" t="s">
        <v>2</v>
      </c>
      <c r="C34" s="7" t="s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1"/>
      <c r="U34" s="1"/>
    </row>
    <row r="35" spans="1:21" ht="31.5">
      <c r="A35" s="12" t="s">
        <v>72</v>
      </c>
      <c r="B35" s="14" t="s">
        <v>2</v>
      </c>
      <c r="C35" s="7" t="s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1"/>
      <c r="U35" s="1"/>
    </row>
    <row r="36" spans="1:21" ht="15.75">
      <c r="A36" s="12" t="s">
        <v>1</v>
      </c>
      <c r="B36" s="13" t="s">
        <v>1</v>
      </c>
      <c r="C36" s="7" t="s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1"/>
      <c r="U36" s="1"/>
    </row>
    <row r="37" spans="1:21" ht="47.25">
      <c r="A37" s="12" t="s">
        <v>70</v>
      </c>
      <c r="B37" s="13" t="s">
        <v>71</v>
      </c>
      <c r="C37" s="7" t="s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1"/>
      <c r="U37" s="1"/>
    </row>
    <row r="38" spans="1:21" ht="31.5">
      <c r="A38" s="12" t="s">
        <v>70</v>
      </c>
      <c r="B38" s="14" t="s">
        <v>2</v>
      </c>
      <c r="C38" s="7" t="s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1"/>
      <c r="U38" s="1"/>
    </row>
    <row r="39" spans="1:21" ht="31.5">
      <c r="A39" s="12" t="s">
        <v>70</v>
      </c>
      <c r="B39" s="14" t="s">
        <v>2</v>
      </c>
      <c r="C39" s="7" t="s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1"/>
      <c r="U39" s="1"/>
    </row>
    <row r="40" spans="1:21" ht="15.75">
      <c r="A40" s="12" t="s">
        <v>1</v>
      </c>
      <c r="B40" s="13" t="s">
        <v>1</v>
      </c>
      <c r="C40" s="7" t="s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1"/>
      <c r="U40" s="1"/>
    </row>
    <row r="41" spans="1:21" ht="63">
      <c r="A41" s="12" t="s">
        <v>69</v>
      </c>
      <c r="B41" s="13" t="s">
        <v>68</v>
      </c>
      <c r="C41" s="7" t="s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1"/>
      <c r="U41" s="1"/>
    </row>
    <row r="42" spans="1:21" ht="47.25">
      <c r="A42" s="12" t="s">
        <v>66</v>
      </c>
      <c r="B42" s="13" t="s">
        <v>65</v>
      </c>
      <c r="C42" s="7" t="s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1"/>
      <c r="U42" s="1"/>
    </row>
    <row r="43" spans="1:21" s="29" customFormat="1" ht="141.75">
      <c r="A43" s="28" t="s">
        <v>66</v>
      </c>
      <c r="B43" s="27" t="s">
        <v>64</v>
      </c>
      <c r="C43" s="7" t="s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</row>
    <row r="44" spans="1:21" ht="31.5">
      <c r="A44" s="12" t="s">
        <v>66</v>
      </c>
      <c r="B44" s="14" t="s">
        <v>2</v>
      </c>
      <c r="C44" s="7" t="s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1"/>
      <c r="U44" s="1"/>
    </row>
    <row r="45" spans="1:21" ht="15.75">
      <c r="A45" s="12" t="s">
        <v>1</v>
      </c>
      <c r="B45" s="13" t="s">
        <v>1</v>
      </c>
      <c r="C45" s="7" t="s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1"/>
      <c r="U45" s="1"/>
    </row>
    <row r="46" spans="1:21" ht="126">
      <c r="A46" s="12" t="s">
        <v>66</v>
      </c>
      <c r="B46" s="13" t="s">
        <v>63</v>
      </c>
      <c r="C46" s="7" t="s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1"/>
      <c r="U46" s="1"/>
    </row>
    <row r="47" spans="1:21" ht="31.5">
      <c r="A47" s="12" t="s">
        <v>66</v>
      </c>
      <c r="B47" s="14" t="s">
        <v>2</v>
      </c>
      <c r="C47" s="7" t="s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1"/>
      <c r="U47" s="1"/>
    </row>
    <row r="48" spans="1:21" ht="31.5">
      <c r="A48" s="12" t="s">
        <v>66</v>
      </c>
      <c r="B48" s="14" t="s">
        <v>2</v>
      </c>
      <c r="C48" s="7" t="s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1"/>
      <c r="U48" s="1"/>
    </row>
    <row r="49" spans="1:21" ht="15.75">
      <c r="A49" s="12" t="s">
        <v>1</v>
      </c>
      <c r="B49" s="13" t="s">
        <v>1</v>
      </c>
      <c r="C49" s="7" t="s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1"/>
      <c r="U49" s="1"/>
    </row>
    <row r="50" spans="1:21" ht="126">
      <c r="A50" s="12" t="s">
        <v>66</v>
      </c>
      <c r="B50" s="13" t="s">
        <v>67</v>
      </c>
      <c r="C50" s="7" t="s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1"/>
      <c r="U50" s="1"/>
    </row>
    <row r="51" spans="1:21" ht="31.5">
      <c r="A51" s="12" t="s">
        <v>66</v>
      </c>
      <c r="B51" s="14" t="s">
        <v>2</v>
      </c>
      <c r="C51" s="7" t="s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1"/>
      <c r="U51" s="1"/>
    </row>
    <row r="52" spans="1:21" ht="31.5">
      <c r="A52" s="12" t="s">
        <v>66</v>
      </c>
      <c r="B52" s="14" t="s">
        <v>2</v>
      </c>
      <c r="C52" s="7" t="s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1"/>
      <c r="U52" s="1"/>
    </row>
    <row r="53" spans="1:21" ht="15.75">
      <c r="A53" s="12" t="s">
        <v>1</v>
      </c>
      <c r="B53" s="13" t="s">
        <v>1</v>
      </c>
      <c r="C53" s="7" t="s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1"/>
      <c r="U53" s="1"/>
    </row>
    <row r="54" spans="1:21" ht="47.25">
      <c r="A54" s="12" t="s">
        <v>61</v>
      </c>
      <c r="B54" s="13" t="s">
        <v>65</v>
      </c>
      <c r="C54" s="7" t="s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1"/>
      <c r="U54" s="1"/>
    </row>
    <row r="55" spans="1:21" ht="141.75">
      <c r="A55" s="12" t="s">
        <v>61</v>
      </c>
      <c r="B55" s="13" t="s">
        <v>64</v>
      </c>
      <c r="C55" s="7" t="s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1"/>
      <c r="U55" s="1"/>
    </row>
    <row r="56" spans="1:21" ht="31.5">
      <c r="A56" s="12" t="s">
        <v>61</v>
      </c>
      <c r="B56" s="14" t="s">
        <v>2</v>
      </c>
      <c r="C56" s="7" t="s">
        <v>0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1"/>
      <c r="U56" s="1"/>
    </row>
    <row r="57" spans="1:21" ht="31.5">
      <c r="A57" s="12" t="s">
        <v>61</v>
      </c>
      <c r="B57" s="14" t="s">
        <v>2</v>
      </c>
      <c r="C57" s="7" t="s">
        <v>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1"/>
      <c r="U57" s="1"/>
    </row>
    <row r="58" spans="1:21" ht="15.75">
      <c r="A58" s="12" t="s">
        <v>1</v>
      </c>
      <c r="B58" s="13" t="s">
        <v>1</v>
      </c>
      <c r="C58" s="7" t="s">
        <v>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1"/>
      <c r="U58" s="1"/>
    </row>
    <row r="59" spans="1:21" ht="126">
      <c r="A59" s="12" t="s">
        <v>61</v>
      </c>
      <c r="B59" s="13" t="s">
        <v>63</v>
      </c>
      <c r="C59" s="7" t="s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1"/>
      <c r="U59" s="1"/>
    </row>
    <row r="60" spans="1:21" ht="31.5">
      <c r="A60" s="12" t="s">
        <v>61</v>
      </c>
      <c r="B60" s="14" t="s">
        <v>2</v>
      </c>
      <c r="C60" s="7" t="s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1"/>
      <c r="U60" s="1"/>
    </row>
    <row r="61" spans="1:21" ht="31.5">
      <c r="A61" s="12" t="s">
        <v>61</v>
      </c>
      <c r="B61" s="14" t="s">
        <v>2</v>
      </c>
      <c r="C61" s="7" t="s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1"/>
      <c r="U61" s="1"/>
    </row>
    <row r="62" spans="1:21" ht="15.75">
      <c r="A62" s="12" t="s">
        <v>1</v>
      </c>
      <c r="B62" s="13" t="s">
        <v>1</v>
      </c>
      <c r="C62" s="7" t="s"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1"/>
      <c r="U62" s="1"/>
    </row>
    <row r="63" spans="1:21" ht="126">
      <c r="A63" s="12" t="s">
        <v>61</v>
      </c>
      <c r="B63" s="13" t="s">
        <v>62</v>
      </c>
      <c r="C63" s="7" t="s">
        <v>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1"/>
      <c r="U63" s="1"/>
    </row>
    <row r="64" spans="1:21" ht="31.5">
      <c r="A64" s="12" t="s">
        <v>61</v>
      </c>
      <c r="B64" s="14" t="s">
        <v>2</v>
      </c>
      <c r="C64" s="7" t="s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1"/>
      <c r="U64" s="1"/>
    </row>
    <row r="65" spans="1:21" ht="31.5">
      <c r="A65" s="12" t="s">
        <v>61</v>
      </c>
      <c r="B65" s="14" t="s">
        <v>2</v>
      </c>
      <c r="C65" s="7" t="s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1"/>
      <c r="U65" s="1"/>
    </row>
    <row r="66" spans="1:21" ht="15.75">
      <c r="A66" s="12" t="s">
        <v>1</v>
      </c>
      <c r="B66" s="13" t="s">
        <v>1</v>
      </c>
      <c r="C66" s="7" t="s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1"/>
      <c r="U66" s="1"/>
    </row>
    <row r="67" spans="1:21" s="18" customFormat="1" ht="110.25">
      <c r="A67" s="24" t="s">
        <v>60</v>
      </c>
      <c r="B67" s="23" t="s">
        <v>59</v>
      </c>
      <c r="C67" s="22" t="s">
        <v>0</v>
      </c>
      <c r="D67" s="20">
        <f>D68</f>
        <v>24.1</v>
      </c>
      <c r="E67" s="20">
        <v>0</v>
      </c>
      <c r="F67" s="20">
        <v>0</v>
      </c>
      <c r="G67" s="20">
        <v>0</v>
      </c>
      <c r="H67" s="20">
        <v>0</v>
      </c>
      <c r="I67" s="20">
        <f>I68</f>
        <v>24.1</v>
      </c>
      <c r="J67" s="20">
        <v>0</v>
      </c>
      <c r="K67" s="20">
        <f>K68</f>
        <v>20.079999999999998</v>
      </c>
      <c r="L67" s="20">
        <v>0</v>
      </c>
      <c r="M67" s="20">
        <f>M68</f>
        <v>20.079999999999998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</row>
    <row r="68" spans="1:21" s="18" customFormat="1" ht="94.5">
      <c r="A68" s="24" t="s">
        <v>57</v>
      </c>
      <c r="B68" s="23" t="s">
        <v>58</v>
      </c>
      <c r="C68" s="22" t="s">
        <v>0</v>
      </c>
      <c r="D68" s="20">
        <f>D69</f>
        <v>24.1</v>
      </c>
      <c r="E68" s="20">
        <v>0</v>
      </c>
      <c r="F68" s="20">
        <v>0</v>
      </c>
      <c r="G68" s="20">
        <v>0</v>
      </c>
      <c r="H68" s="20">
        <v>0</v>
      </c>
      <c r="I68" s="20">
        <f>I69</f>
        <v>24.1</v>
      </c>
      <c r="J68" s="20">
        <v>0</v>
      </c>
      <c r="K68" s="20">
        <f>K69</f>
        <v>20.079999999999998</v>
      </c>
      <c r="L68" s="20">
        <v>0</v>
      </c>
      <c r="M68" s="20">
        <f>M69</f>
        <v>20.079999999999998</v>
      </c>
      <c r="N68" s="20">
        <v>0</v>
      </c>
      <c r="O68" s="20">
        <v>0</v>
      </c>
      <c r="P68" s="20">
        <v>0</v>
      </c>
      <c r="Q68" s="20">
        <f>Q69</f>
        <v>5.2</v>
      </c>
      <c r="R68" s="20">
        <v>0</v>
      </c>
      <c r="S68" s="20">
        <v>0</v>
      </c>
    </row>
    <row r="69" spans="1:21" s="29" customFormat="1" ht="63">
      <c r="A69" s="28" t="s">
        <v>57</v>
      </c>
      <c r="B69" s="44" t="s">
        <v>135</v>
      </c>
      <c r="C69" s="17" t="s">
        <v>136</v>
      </c>
      <c r="D69" s="26">
        <v>24.1</v>
      </c>
      <c r="E69" s="26" t="s">
        <v>137</v>
      </c>
      <c r="F69" s="26">
        <f>D69</f>
        <v>24.1</v>
      </c>
      <c r="G69" s="26">
        <v>0</v>
      </c>
      <c r="H69" s="26">
        <v>0</v>
      </c>
      <c r="I69" s="26">
        <f>D69</f>
        <v>24.1</v>
      </c>
      <c r="J69" s="26">
        <v>0</v>
      </c>
      <c r="K69" s="26">
        <v>20.079999999999998</v>
      </c>
      <c r="L69" s="26">
        <v>2022</v>
      </c>
      <c r="M69" s="26">
        <v>20.079999999999998</v>
      </c>
      <c r="N69" s="45" t="s">
        <v>220</v>
      </c>
      <c r="O69" s="26" t="s">
        <v>137</v>
      </c>
      <c r="P69" s="26">
        <v>0</v>
      </c>
      <c r="Q69" s="26">
        <v>5.2</v>
      </c>
      <c r="R69" s="26">
        <v>0</v>
      </c>
      <c r="S69" s="26">
        <v>0</v>
      </c>
    </row>
    <row r="70" spans="1:21" ht="31.5">
      <c r="A70" s="12" t="s">
        <v>57</v>
      </c>
      <c r="B70" s="14" t="s">
        <v>2</v>
      </c>
      <c r="C70" s="7" t="s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1"/>
      <c r="U70" s="1"/>
    </row>
    <row r="71" spans="1:21" ht="15.75">
      <c r="A71" s="12" t="s">
        <v>1</v>
      </c>
      <c r="B71" s="13" t="s">
        <v>1</v>
      </c>
      <c r="C71" s="7" t="s"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1"/>
      <c r="U71" s="1"/>
    </row>
    <row r="72" spans="1:21" ht="94.5">
      <c r="A72" s="12" t="s">
        <v>55</v>
      </c>
      <c r="B72" s="13" t="s">
        <v>56</v>
      </c>
      <c r="C72" s="7" t="s"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1"/>
      <c r="U72" s="1"/>
    </row>
    <row r="73" spans="1:21" ht="31.5">
      <c r="A73" s="12" t="s">
        <v>55</v>
      </c>
      <c r="B73" s="14" t="s">
        <v>2</v>
      </c>
      <c r="C73" s="7" t="s">
        <v>0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1"/>
      <c r="U73" s="1"/>
    </row>
    <row r="74" spans="1:21" ht="31.5">
      <c r="A74" s="12" t="s">
        <v>55</v>
      </c>
      <c r="B74" s="14" t="s">
        <v>2</v>
      </c>
      <c r="C74" s="7" t="s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1"/>
      <c r="U74" s="1"/>
    </row>
    <row r="75" spans="1:21" ht="15.75">
      <c r="A75" s="12" t="s">
        <v>1</v>
      </c>
      <c r="B75" s="13" t="s">
        <v>1</v>
      </c>
      <c r="C75" s="7" t="s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1"/>
      <c r="U75" s="1"/>
    </row>
    <row r="76" spans="1:21" s="18" customFormat="1" ht="47.25">
      <c r="A76" s="24" t="s">
        <v>54</v>
      </c>
      <c r="B76" s="23" t="s">
        <v>53</v>
      </c>
      <c r="C76" s="22" t="s">
        <v>0</v>
      </c>
      <c r="D76" s="20">
        <f>D77+D121</f>
        <v>208.298</v>
      </c>
      <c r="E76" s="20">
        <v>0</v>
      </c>
      <c r="F76" s="20">
        <f>F77</f>
        <v>18.248000000000005</v>
      </c>
      <c r="G76" s="20">
        <v>0</v>
      </c>
      <c r="H76" s="20">
        <v>0</v>
      </c>
      <c r="I76" s="20">
        <v>0</v>
      </c>
      <c r="J76" s="20">
        <v>0</v>
      </c>
      <c r="K76" s="20">
        <f>K77</f>
        <v>15.207000000000003</v>
      </c>
      <c r="L76" s="20">
        <v>0</v>
      </c>
      <c r="M76" s="20">
        <f>K76</f>
        <v>15.207000000000003</v>
      </c>
      <c r="N76" s="20">
        <v>0</v>
      </c>
      <c r="O76" s="20">
        <v>0</v>
      </c>
      <c r="P76" s="20">
        <v>0</v>
      </c>
      <c r="Q76" s="20">
        <v>0</v>
      </c>
      <c r="R76" s="20">
        <f t="shared" ref="R76:S78" si="2">R77</f>
        <v>4.0660000000000016</v>
      </c>
      <c r="S76" s="20">
        <f t="shared" si="2"/>
        <v>4.0660000000000016</v>
      </c>
    </row>
    <row r="77" spans="1:21" s="18" customFormat="1" ht="78.75">
      <c r="A77" s="24" t="s">
        <v>52</v>
      </c>
      <c r="B77" s="23" t="s">
        <v>51</v>
      </c>
      <c r="C77" s="22" t="s">
        <v>0</v>
      </c>
      <c r="D77" s="20">
        <f>D78</f>
        <v>18.248000000000005</v>
      </c>
      <c r="E77" s="20">
        <v>0</v>
      </c>
      <c r="F77" s="20">
        <f>F78</f>
        <v>18.248000000000005</v>
      </c>
      <c r="G77" s="20">
        <v>0</v>
      </c>
      <c r="H77" s="20">
        <v>0</v>
      </c>
      <c r="I77" s="20">
        <f>F77</f>
        <v>18.248000000000005</v>
      </c>
      <c r="J77" s="20">
        <v>0</v>
      </c>
      <c r="K77" s="20">
        <f>K78</f>
        <v>15.207000000000003</v>
      </c>
      <c r="L77" s="20">
        <v>0</v>
      </c>
      <c r="M77" s="20">
        <f>K77</f>
        <v>15.207000000000003</v>
      </c>
      <c r="N77" s="20">
        <v>0</v>
      </c>
      <c r="O77" s="20">
        <v>0</v>
      </c>
      <c r="P77" s="20">
        <v>0</v>
      </c>
      <c r="Q77" s="20">
        <v>0</v>
      </c>
      <c r="R77" s="20">
        <f t="shared" si="2"/>
        <v>4.0660000000000016</v>
      </c>
      <c r="S77" s="20">
        <f t="shared" si="2"/>
        <v>4.0660000000000016</v>
      </c>
    </row>
    <row r="78" spans="1:21" s="18" customFormat="1" ht="47.25">
      <c r="A78" s="24" t="s">
        <v>49</v>
      </c>
      <c r="B78" s="23" t="s">
        <v>50</v>
      </c>
      <c r="C78" s="22" t="s">
        <v>0</v>
      </c>
      <c r="D78" s="20">
        <f>D79</f>
        <v>18.248000000000005</v>
      </c>
      <c r="E78" s="20">
        <v>0</v>
      </c>
      <c r="F78" s="20">
        <f>F79</f>
        <v>18.248000000000005</v>
      </c>
      <c r="G78" s="20">
        <v>0</v>
      </c>
      <c r="H78" s="20">
        <v>0</v>
      </c>
      <c r="I78" s="20">
        <f>F78</f>
        <v>18.248000000000005</v>
      </c>
      <c r="J78" s="20">
        <v>0</v>
      </c>
      <c r="K78" s="20">
        <f>K79</f>
        <v>15.207000000000003</v>
      </c>
      <c r="L78" s="20">
        <v>0</v>
      </c>
      <c r="M78" s="20">
        <f>K78</f>
        <v>15.207000000000003</v>
      </c>
      <c r="N78" s="20">
        <v>0</v>
      </c>
      <c r="O78" s="20">
        <v>0</v>
      </c>
      <c r="P78" s="20">
        <v>0</v>
      </c>
      <c r="Q78" s="20">
        <v>0</v>
      </c>
      <c r="R78" s="20">
        <f t="shared" si="2"/>
        <v>4.0660000000000016</v>
      </c>
      <c r="S78" s="20">
        <f t="shared" si="2"/>
        <v>4.0660000000000016</v>
      </c>
    </row>
    <row r="79" spans="1:21" s="18" customFormat="1" ht="31.5">
      <c r="A79" s="24" t="s">
        <v>49</v>
      </c>
      <c r="B79" s="48" t="s">
        <v>2</v>
      </c>
      <c r="C79" s="22" t="s">
        <v>0</v>
      </c>
      <c r="D79" s="20">
        <f>D80+D81+D82+D83+D84+D85+D86+D87+D88+D89+D90+D91+D92+D93+D94+D95+D96+D97+D98+D99+D100+D101+D102+D103+D104+D105+D106+D107+D108+D109</f>
        <v>18.248000000000005</v>
      </c>
      <c r="E79" s="20">
        <v>0</v>
      </c>
      <c r="F79" s="20">
        <f t="shared" ref="F79:F109" si="3">D79</f>
        <v>18.248000000000005</v>
      </c>
      <c r="G79" s="20">
        <v>0</v>
      </c>
      <c r="H79" s="20">
        <v>0</v>
      </c>
      <c r="I79" s="20">
        <f>F79</f>
        <v>18.248000000000005</v>
      </c>
      <c r="J79" s="20">
        <v>0</v>
      </c>
      <c r="K79" s="20">
        <f>K80+K81+K82+K83+K84+K85+K86+K87+K88+K89+K90+K91+K92+K93+K94+K95+K96+K97+K98+K99+K100+K101+K102+K103+K104+K105+K106+K107+K108+K109</f>
        <v>15.207000000000003</v>
      </c>
      <c r="L79" s="20">
        <v>0</v>
      </c>
      <c r="M79" s="20">
        <f>K79</f>
        <v>15.207000000000003</v>
      </c>
      <c r="N79" s="20">
        <v>0</v>
      </c>
      <c r="O79" s="20">
        <v>0</v>
      </c>
      <c r="P79" s="20">
        <v>0</v>
      </c>
      <c r="Q79" s="20">
        <v>0</v>
      </c>
      <c r="R79" s="20">
        <f>R80+R81+R82+R83+R84+R85+R86+R87+R88+R89+R90+R91+R92+R93+R94+R95+R96+R97+R98+R99+R100+R101+R102+R103+R104+R105+R106+R107+R108+R109</f>
        <v>4.0660000000000016</v>
      </c>
      <c r="S79" s="20">
        <f>R79</f>
        <v>4.0660000000000016</v>
      </c>
    </row>
    <row r="80" spans="1:21" s="29" customFormat="1" ht="63" customHeight="1">
      <c r="A80" s="28" t="s">
        <v>49</v>
      </c>
      <c r="B80" s="44" t="s">
        <v>138</v>
      </c>
      <c r="C80" s="17" t="s">
        <v>139</v>
      </c>
      <c r="D80" s="26">
        <v>0.80700000000000005</v>
      </c>
      <c r="E80" s="26" t="s">
        <v>137</v>
      </c>
      <c r="F80" s="26">
        <f t="shared" si="3"/>
        <v>0.80700000000000005</v>
      </c>
      <c r="G80" s="26">
        <v>0</v>
      </c>
      <c r="H80" s="26">
        <v>0</v>
      </c>
      <c r="I80" s="26">
        <f>F80</f>
        <v>0.80700000000000005</v>
      </c>
      <c r="J80" s="26">
        <v>0</v>
      </c>
      <c r="K80" s="26">
        <v>0.67300000000000004</v>
      </c>
      <c r="L80" s="46">
        <v>2020</v>
      </c>
      <c r="M80" s="26">
        <f>K80</f>
        <v>0.67300000000000004</v>
      </c>
      <c r="N80" s="45" t="s">
        <v>221</v>
      </c>
      <c r="O80" s="26" t="s">
        <v>137</v>
      </c>
      <c r="P80" s="26">
        <v>0</v>
      </c>
      <c r="Q80" s="26">
        <v>0</v>
      </c>
      <c r="R80" s="26">
        <v>0.25</v>
      </c>
      <c r="S80" s="26">
        <f>R80</f>
        <v>0.25</v>
      </c>
      <c r="T80" s="5"/>
      <c r="U80" s="5"/>
    </row>
    <row r="81" spans="1:21" s="29" customFormat="1" ht="75.75" customHeight="1">
      <c r="A81" s="28" t="s">
        <v>49</v>
      </c>
      <c r="B81" s="44" t="s">
        <v>140</v>
      </c>
      <c r="C81" s="17" t="s">
        <v>141</v>
      </c>
      <c r="D81" s="26">
        <v>0.622</v>
      </c>
      <c r="E81" s="26" t="s">
        <v>137</v>
      </c>
      <c r="F81" s="26">
        <f t="shared" si="3"/>
        <v>0.622</v>
      </c>
      <c r="G81" s="26">
        <v>0</v>
      </c>
      <c r="H81" s="26">
        <v>0</v>
      </c>
      <c r="I81" s="26">
        <f t="shared" ref="I81:I93" si="4">F81</f>
        <v>0.622</v>
      </c>
      <c r="J81" s="26">
        <v>0</v>
      </c>
      <c r="K81" s="26">
        <v>0.51800000000000002</v>
      </c>
      <c r="L81" s="46">
        <v>2020</v>
      </c>
      <c r="M81" s="26">
        <f t="shared" ref="M81:M109" si="5">K81</f>
        <v>0.51800000000000002</v>
      </c>
      <c r="N81" s="45" t="s">
        <v>221</v>
      </c>
      <c r="O81" s="26" t="s">
        <v>137</v>
      </c>
      <c r="P81" s="26">
        <v>0</v>
      </c>
      <c r="Q81" s="26">
        <v>0</v>
      </c>
      <c r="R81" s="26">
        <v>0.16</v>
      </c>
      <c r="S81" s="26">
        <f t="shared" ref="S81:S110" si="6">R81</f>
        <v>0.16</v>
      </c>
      <c r="T81" s="5"/>
      <c r="U81" s="5"/>
    </row>
    <row r="82" spans="1:21" s="29" customFormat="1" ht="83.25" customHeight="1">
      <c r="A82" s="28" t="s">
        <v>49</v>
      </c>
      <c r="B82" s="44" t="s">
        <v>142</v>
      </c>
      <c r="C82" s="17" t="s">
        <v>143</v>
      </c>
      <c r="D82" s="26">
        <v>0.53</v>
      </c>
      <c r="E82" s="26" t="s">
        <v>137</v>
      </c>
      <c r="F82" s="26">
        <f t="shared" si="3"/>
        <v>0.53</v>
      </c>
      <c r="G82" s="26">
        <v>0</v>
      </c>
      <c r="H82" s="26">
        <v>0</v>
      </c>
      <c r="I82" s="26">
        <f t="shared" si="4"/>
        <v>0.53</v>
      </c>
      <c r="J82" s="26">
        <v>0</v>
      </c>
      <c r="K82" s="26">
        <v>0.442</v>
      </c>
      <c r="L82" s="46">
        <v>2020</v>
      </c>
      <c r="M82" s="26">
        <f t="shared" si="5"/>
        <v>0.442</v>
      </c>
      <c r="N82" s="45" t="s">
        <v>221</v>
      </c>
      <c r="O82" s="26" t="s">
        <v>137</v>
      </c>
      <c r="P82" s="26">
        <v>0</v>
      </c>
      <c r="Q82" s="26">
        <v>0</v>
      </c>
      <c r="R82" s="26">
        <v>0.1</v>
      </c>
      <c r="S82" s="26">
        <f t="shared" si="6"/>
        <v>0.1</v>
      </c>
      <c r="T82" s="5"/>
      <c r="U82" s="5"/>
    </row>
    <row r="83" spans="1:21" s="29" customFormat="1" ht="75" customHeight="1">
      <c r="A83" s="28" t="s">
        <v>49</v>
      </c>
      <c r="B83" s="44" t="s">
        <v>144</v>
      </c>
      <c r="C83" s="17" t="s">
        <v>145</v>
      </c>
      <c r="D83" s="26">
        <v>0.622</v>
      </c>
      <c r="E83" s="26" t="s">
        <v>137</v>
      </c>
      <c r="F83" s="26">
        <f t="shared" si="3"/>
        <v>0.622</v>
      </c>
      <c r="G83" s="26">
        <v>0</v>
      </c>
      <c r="H83" s="26">
        <v>0</v>
      </c>
      <c r="I83" s="26">
        <f t="shared" si="4"/>
        <v>0.622</v>
      </c>
      <c r="J83" s="26">
        <v>0</v>
      </c>
      <c r="K83" s="26">
        <v>0.51800000000000002</v>
      </c>
      <c r="L83" s="46">
        <v>2020</v>
      </c>
      <c r="M83" s="26">
        <f t="shared" si="5"/>
        <v>0.51800000000000002</v>
      </c>
      <c r="N83" s="45" t="s">
        <v>221</v>
      </c>
      <c r="O83" s="26" t="s">
        <v>137</v>
      </c>
      <c r="P83" s="26">
        <v>0</v>
      </c>
      <c r="Q83" s="26">
        <v>0</v>
      </c>
      <c r="R83" s="26">
        <v>0.16</v>
      </c>
      <c r="S83" s="26">
        <f t="shared" si="6"/>
        <v>0.16</v>
      </c>
      <c r="T83" s="5"/>
      <c r="U83" s="5"/>
    </row>
    <row r="84" spans="1:21" s="29" customFormat="1" ht="66.75" customHeight="1">
      <c r="A84" s="28" t="s">
        <v>49</v>
      </c>
      <c r="B84" s="44" t="s">
        <v>146</v>
      </c>
      <c r="C84" s="17" t="s">
        <v>147</v>
      </c>
      <c r="D84" s="26">
        <v>0.53</v>
      </c>
      <c r="E84" s="26" t="s">
        <v>137</v>
      </c>
      <c r="F84" s="26">
        <f t="shared" si="3"/>
        <v>0.53</v>
      </c>
      <c r="G84" s="26">
        <v>0</v>
      </c>
      <c r="H84" s="26">
        <v>0</v>
      </c>
      <c r="I84" s="26">
        <f>F84</f>
        <v>0.53</v>
      </c>
      <c r="J84" s="26">
        <v>0</v>
      </c>
      <c r="K84" s="26">
        <v>0.442</v>
      </c>
      <c r="L84" s="46">
        <v>2020</v>
      </c>
      <c r="M84" s="26">
        <f t="shared" si="5"/>
        <v>0.442</v>
      </c>
      <c r="N84" s="45" t="s">
        <v>221</v>
      </c>
      <c r="O84" s="26" t="s">
        <v>137</v>
      </c>
      <c r="P84" s="26">
        <v>0</v>
      </c>
      <c r="Q84" s="26">
        <v>0</v>
      </c>
      <c r="R84" s="26">
        <v>0.1</v>
      </c>
      <c r="S84" s="26">
        <f t="shared" si="6"/>
        <v>0.1</v>
      </c>
      <c r="T84" s="5"/>
      <c r="U84" s="5"/>
    </row>
    <row r="85" spans="1:21" s="29" customFormat="1" ht="79.5" customHeight="1">
      <c r="A85" s="28" t="s">
        <v>49</v>
      </c>
      <c r="B85" s="44" t="s">
        <v>148</v>
      </c>
      <c r="C85" s="17" t="s">
        <v>149</v>
      </c>
      <c r="D85" s="26">
        <v>0.53</v>
      </c>
      <c r="E85" s="26" t="s">
        <v>137</v>
      </c>
      <c r="F85" s="26">
        <f t="shared" si="3"/>
        <v>0.53</v>
      </c>
      <c r="G85" s="26">
        <v>0</v>
      </c>
      <c r="H85" s="26">
        <v>0</v>
      </c>
      <c r="I85" s="26">
        <f t="shared" si="4"/>
        <v>0.53</v>
      </c>
      <c r="J85" s="26">
        <v>0</v>
      </c>
      <c r="K85" s="26">
        <v>0.442</v>
      </c>
      <c r="L85" s="46">
        <v>2020</v>
      </c>
      <c r="M85" s="26">
        <f t="shared" si="5"/>
        <v>0.442</v>
      </c>
      <c r="N85" s="45" t="s">
        <v>221</v>
      </c>
      <c r="O85" s="26" t="s">
        <v>137</v>
      </c>
      <c r="P85" s="26">
        <v>0</v>
      </c>
      <c r="Q85" s="26">
        <v>0</v>
      </c>
      <c r="R85" s="26">
        <v>0.1</v>
      </c>
      <c r="S85" s="26">
        <f>R85</f>
        <v>0.1</v>
      </c>
      <c r="T85" s="5"/>
      <c r="U85" s="5"/>
    </row>
    <row r="86" spans="1:21" s="29" customFormat="1" ht="79.5" customHeight="1">
      <c r="A86" s="28" t="s">
        <v>49</v>
      </c>
      <c r="B86" s="44" t="s">
        <v>150</v>
      </c>
      <c r="C86" s="17" t="s">
        <v>151</v>
      </c>
      <c r="D86" s="26">
        <v>0.622</v>
      </c>
      <c r="E86" s="26" t="s">
        <v>137</v>
      </c>
      <c r="F86" s="26">
        <f t="shared" si="3"/>
        <v>0.622</v>
      </c>
      <c r="G86" s="26">
        <v>0</v>
      </c>
      <c r="H86" s="26">
        <v>0</v>
      </c>
      <c r="I86" s="26">
        <f>F86</f>
        <v>0.622</v>
      </c>
      <c r="J86" s="26">
        <v>0</v>
      </c>
      <c r="K86" s="26">
        <v>0.51800000000000002</v>
      </c>
      <c r="L86" s="46">
        <v>2020</v>
      </c>
      <c r="M86" s="26">
        <f t="shared" si="5"/>
        <v>0.51800000000000002</v>
      </c>
      <c r="N86" s="45" t="s">
        <v>221</v>
      </c>
      <c r="O86" s="26" t="s">
        <v>137</v>
      </c>
      <c r="P86" s="26">
        <v>0</v>
      </c>
      <c r="Q86" s="26">
        <v>0</v>
      </c>
      <c r="R86" s="26">
        <v>0.16</v>
      </c>
      <c r="S86" s="26">
        <f t="shared" si="6"/>
        <v>0.16</v>
      </c>
      <c r="T86" s="5"/>
      <c r="U86" s="5"/>
    </row>
    <row r="87" spans="1:21" s="29" customFormat="1" ht="79.5" customHeight="1">
      <c r="A87" s="28" t="s">
        <v>49</v>
      </c>
      <c r="B87" s="44" t="s">
        <v>152</v>
      </c>
      <c r="C87" s="17" t="s">
        <v>153</v>
      </c>
      <c r="D87" s="26">
        <v>0.53</v>
      </c>
      <c r="E87" s="26" t="s">
        <v>137</v>
      </c>
      <c r="F87" s="26">
        <f t="shared" si="3"/>
        <v>0.53</v>
      </c>
      <c r="G87" s="26">
        <v>0</v>
      </c>
      <c r="H87" s="26">
        <v>0</v>
      </c>
      <c r="I87" s="26">
        <f t="shared" si="4"/>
        <v>0.53</v>
      </c>
      <c r="J87" s="26">
        <v>0</v>
      </c>
      <c r="K87" s="26">
        <v>0.442</v>
      </c>
      <c r="L87" s="46">
        <v>2020</v>
      </c>
      <c r="M87" s="26">
        <f t="shared" si="5"/>
        <v>0.442</v>
      </c>
      <c r="N87" s="45" t="s">
        <v>221</v>
      </c>
      <c r="O87" s="26" t="s">
        <v>137</v>
      </c>
      <c r="P87" s="26">
        <v>0</v>
      </c>
      <c r="Q87" s="26">
        <v>0</v>
      </c>
      <c r="R87" s="26">
        <v>0.1</v>
      </c>
      <c r="S87" s="26">
        <f t="shared" si="6"/>
        <v>0.1</v>
      </c>
      <c r="T87" s="5"/>
      <c r="U87" s="5"/>
    </row>
    <row r="88" spans="1:21" s="29" customFormat="1" ht="72.75" customHeight="1">
      <c r="A88" s="28" t="s">
        <v>49</v>
      </c>
      <c r="B88" s="44" t="s">
        <v>154</v>
      </c>
      <c r="C88" s="17" t="s">
        <v>155</v>
      </c>
      <c r="D88" s="26">
        <v>0.54600000000000004</v>
      </c>
      <c r="E88" s="26" t="s">
        <v>137</v>
      </c>
      <c r="F88" s="26">
        <f t="shared" si="3"/>
        <v>0.54600000000000004</v>
      </c>
      <c r="G88" s="26">
        <v>0</v>
      </c>
      <c r="H88" s="26">
        <v>0</v>
      </c>
      <c r="I88" s="26">
        <f t="shared" si="4"/>
        <v>0.54600000000000004</v>
      </c>
      <c r="J88" s="26">
        <v>0</v>
      </c>
      <c r="K88" s="26">
        <v>0.45500000000000002</v>
      </c>
      <c r="L88" s="46">
        <v>2022</v>
      </c>
      <c r="M88" s="26">
        <f t="shared" si="5"/>
        <v>0.45500000000000002</v>
      </c>
      <c r="N88" s="45" t="s">
        <v>221</v>
      </c>
      <c r="O88" s="26" t="s">
        <v>137</v>
      </c>
      <c r="P88" s="26">
        <v>0</v>
      </c>
      <c r="Q88" s="26">
        <v>0</v>
      </c>
      <c r="R88" s="26">
        <v>0.1</v>
      </c>
      <c r="S88" s="26">
        <f t="shared" si="6"/>
        <v>0.1</v>
      </c>
      <c r="T88" s="5"/>
      <c r="U88" s="5"/>
    </row>
    <row r="89" spans="1:21" s="29" customFormat="1" ht="80.25" customHeight="1">
      <c r="A89" s="28" t="s">
        <v>49</v>
      </c>
      <c r="B89" s="44" t="s">
        <v>156</v>
      </c>
      <c r="C89" s="17" t="s">
        <v>157</v>
      </c>
      <c r="D89" s="26">
        <v>0.81899999999999995</v>
      </c>
      <c r="E89" s="26" t="s">
        <v>137</v>
      </c>
      <c r="F89" s="26">
        <f t="shared" si="3"/>
        <v>0.81899999999999995</v>
      </c>
      <c r="G89" s="26">
        <v>0</v>
      </c>
      <c r="H89" s="26">
        <v>0</v>
      </c>
      <c r="I89" s="26">
        <f t="shared" si="4"/>
        <v>0.81899999999999995</v>
      </c>
      <c r="J89" s="26">
        <v>0</v>
      </c>
      <c r="K89" s="26">
        <v>0.68300000000000005</v>
      </c>
      <c r="L89" s="46">
        <v>2023</v>
      </c>
      <c r="M89" s="26">
        <f>K89</f>
        <v>0.68300000000000005</v>
      </c>
      <c r="N89" s="45" t="s">
        <v>221</v>
      </c>
      <c r="O89" s="26" t="s">
        <v>137</v>
      </c>
      <c r="P89" s="26">
        <v>0</v>
      </c>
      <c r="Q89" s="26">
        <v>0</v>
      </c>
      <c r="R89" s="26">
        <v>0.25</v>
      </c>
      <c r="S89" s="26">
        <f t="shared" si="6"/>
        <v>0.25</v>
      </c>
      <c r="T89" s="5"/>
      <c r="U89" s="5"/>
    </row>
    <row r="90" spans="1:21" s="29" customFormat="1" ht="72.75" customHeight="1">
      <c r="A90" s="28" t="s">
        <v>49</v>
      </c>
      <c r="B90" s="44" t="s">
        <v>158</v>
      </c>
      <c r="C90" s="17" t="s">
        <v>159</v>
      </c>
      <c r="D90" s="26">
        <v>0.63100000000000001</v>
      </c>
      <c r="E90" s="26" t="s">
        <v>137</v>
      </c>
      <c r="F90" s="26">
        <f t="shared" si="3"/>
        <v>0.63100000000000001</v>
      </c>
      <c r="G90" s="26">
        <v>0</v>
      </c>
      <c r="H90" s="26">
        <v>0</v>
      </c>
      <c r="I90" s="26">
        <f>F90</f>
        <v>0.63100000000000001</v>
      </c>
      <c r="J90" s="26">
        <v>0</v>
      </c>
      <c r="K90" s="26">
        <v>0.52600000000000002</v>
      </c>
      <c r="L90" s="46">
        <v>2023</v>
      </c>
      <c r="M90" s="26">
        <f t="shared" si="5"/>
        <v>0.52600000000000002</v>
      </c>
      <c r="N90" s="45" t="s">
        <v>221</v>
      </c>
      <c r="O90" s="26" t="s">
        <v>137</v>
      </c>
      <c r="P90" s="26">
        <v>0</v>
      </c>
      <c r="Q90" s="26">
        <v>0</v>
      </c>
      <c r="R90" s="26">
        <v>0.16</v>
      </c>
      <c r="S90" s="26">
        <f>R90</f>
        <v>0.16</v>
      </c>
      <c r="T90" s="5"/>
      <c r="U90" s="5"/>
    </row>
    <row r="91" spans="1:21" s="29" customFormat="1" ht="78" customHeight="1">
      <c r="A91" s="28" t="s">
        <v>49</v>
      </c>
      <c r="B91" s="44" t="s">
        <v>160</v>
      </c>
      <c r="C91" s="17" t="s">
        <v>161</v>
      </c>
      <c r="D91" s="26">
        <v>0.64300000000000002</v>
      </c>
      <c r="E91" s="26" t="s">
        <v>137</v>
      </c>
      <c r="F91" s="26">
        <f t="shared" si="3"/>
        <v>0.64300000000000002</v>
      </c>
      <c r="G91" s="26">
        <v>0</v>
      </c>
      <c r="H91" s="26">
        <v>0</v>
      </c>
      <c r="I91" s="26">
        <f t="shared" si="4"/>
        <v>0.64300000000000002</v>
      </c>
      <c r="J91" s="26">
        <v>0</v>
      </c>
      <c r="K91" s="26">
        <v>0.53600000000000003</v>
      </c>
      <c r="L91" s="46">
        <v>2023</v>
      </c>
      <c r="M91" s="26">
        <f t="shared" si="5"/>
        <v>0.53600000000000003</v>
      </c>
      <c r="N91" s="45" t="s">
        <v>221</v>
      </c>
      <c r="O91" s="26" t="s">
        <v>137</v>
      </c>
      <c r="P91" s="26">
        <v>0</v>
      </c>
      <c r="Q91" s="26">
        <v>0</v>
      </c>
      <c r="R91" s="26">
        <v>6.3E-2</v>
      </c>
      <c r="S91" s="26">
        <f t="shared" si="6"/>
        <v>6.3E-2</v>
      </c>
      <c r="T91" s="5"/>
      <c r="U91" s="5"/>
    </row>
    <row r="92" spans="1:21" s="29" customFormat="1" ht="75.75" customHeight="1">
      <c r="A92" s="28" t="s">
        <v>49</v>
      </c>
      <c r="B92" s="44" t="s">
        <v>162</v>
      </c>
      <c r="C92" s="17" t="s">
        <v>163</v>
      </c>
      <c r="D92" s="26">
        <v>0.81899999999999995</v>
      </c>
      <c r="E92" s="26" t="s">
        <v>137</v>
      </c>
      <c r="F92" s="26">
        <f t="shared" si="3"/>
        <v>0.81899999999999995</v>
      </c>
      <c r="G92" s="26">
        <v>0</v>
      </c>
      <c r="H92" s="26">
        <v>0</v>
      </c>
      <c r="I92" s="26">
        <f t="shared" si="4"/>
        <v>0.81899999999999995</v>
      </c>
      <c r="J92" s="26">
        <v>0</v>
      </c>
      <c r="K92" s="26">
        <v>0.68300000000000005</v>
      </c>
      <c r="L92" s="46">
        <v>2023</v>
      </c>
      <c r="M92" s="26">
        <f t="shared" si="5"/>
        <v>0.68300000000000005</v>
      </c>
      <c r="N92" s="45" t="s">
        <v>221</v>
      </c>
      <c r="O92" s="26" t="s">
        <v>137</v>
      </c>
      <c r="P92" s="26">
        <v>0</v>
      </c>
      <c r="Q92" s="26">
        <v>0</v>
      </c>
      <c r="R92" s="26">
        <v>0.25</v>
      </c>
      <c r="S92" s="26">
        <f t="shared" si="6"/>
        <v>0.25</v>
      </c>
      <c r="T92" s="5"/>
      <c r="U92" s="5"/>
    </row>
    <row r="93" spans="1:21" s="29" customFormat="1" ht="72.75" customHeight="1">
      <c r="A93" s="28" t="s">
        <v>49</v>
      </c>
      <c r="B93" s="44" t="s">
        <v>164</v>
      </c>
      <c r="C93" s="17" t="s">
        <v>165</v>
      </c>
      <c r="D93" s="26">
        <v>0.63100000000000001</v>
      </c>
      <c r="E93" s="26" t="s">
        <v>137</v>
      </c>
      <c r="F93" s="26">
        <f t="shared" si="3"/>
        <v>0.63100000000000001</v>
      </c>
      <c r="G93" s="26">
        <v>0</v>
      </c>
      <c r="H93" s="26">
        <v>0</v>
      </c>
      <c r="I93" s="26">
        <f t="shared" si="4"/>
        <v>0.63100000000000001</v>
      </c>
      <c r="J93" s="26">
        <v>0</v>
      </c>
      <c r="K93" s="26">
        <v>0.52600000000000002</v>
      </c>
      <c r="L93" s="46">
        <v>2023</v>
      </c>
      <c r="M93" s="26">
        <f t="shared" si="5"/>
        <v>0.52600000000000002</v>
      </c>
      <c r="N93" s="45" t="s">
        <v>221</v>
      </c>
      <c r="O93" s="26" t="s">
        <v>137</v>
      </c>
      <c r="P93" s="26">
        <v>0</v>
      </c>
      <c r="Q93" s="26">
        <v>0</v>
      </c>
      <c r="R93" s="26">
        <v>0.16</v>
      </c>
      <c r="S93" s="26">
        <f t="shared" si="6"/>
        <v>0.16</v>
      </c>
      <c r="T93" s="5"/>
      <c r="U93" s="5"/>
    </row>
    <row r="94" spans="1:21" s="29" customFormat="1" ht="75" customHeight="1">
      <c r="A94" s="28" t="s">
        <v>49</v>
      </c>
      <c r="B94" s="44" t="s">
        <v>166</v>
      </c>
      <c r="C94" s="17" t="s">
        <v>167</v>
      </c>
      <c r="D94" s="26">
        <v>0.64300000000000002</v>
      </c>
      <c r="E94" s="26" t="s">
        <v>137</v>
      </c>
      <c r="F94" s="26">
        <f t="shared" si="3"/>
        <v>0.64300000000000002</v>
      </c>
      <c r="G94" s="26">
        <v>0</v>
      </c>
      <c r="H94" s="26">
        <v>0</v>
      </c>
      <c r="I94" s="26">
        <f>F94</f>
        <v>0.64300000000000002</v>
      </c>
      <c r="J94" s="26">
        <v>0</v>
      </c>
      <c r="K94" s="26">
        <v>0.53600000000000003</v>
      </c>
      <c r="L94" s="46">
        <v>2023</v>
      </c>
      <c r="M94" s="26">
        <f t="shared" si="5"/>
        <v>0.53600000000000003</v>
      </c>
      <c r="N94" s="45" t="s">
        <v>221</v>
      </c>
      <c r="O94" s="26" t="s">
        <v>137</v>
      </c>
      <c r="P94" s="26">
        <v>0</v>
      </c>
      <c r="Q94" s="26">
        <v>0</v>
      </c>
      <c r="R94" s="26">
        <v>6.3E-2</v>
      </c>
      <c r="S94" s="26">
        <f>R94</f>
        <v>6.3E-2</v>
      </c>
      <c r="T94" s="5"/>
      <c r="U94" s="5"/>
    </row>
    <row r="95" spans="1:21" s="29" customFormat="1" ht="62.25" customHeight="1">
      <c r="A95" s="28" t="s">
        <v>49</v>
      </c>
      <c r="B95" s="44" t="s">
        <v>168</v>
      </c>
      <c r="C95" s="17" t="s">
        <v>169</v>
      </c>
      <c r="D95" s="26">
        <v>0.53800000000000003</v>
      </c>
      <c r="E95" s="26" t="s">
        <v>137</v>
      </c>
      <c r="F95" s="26">
        <f t="shared" si="3"/>
        <v>0.53800000000000003</v>
      </c>
      <c r="G95" s="26">
        <v>0</v>
      </c>
      <c r="H95" s="26">
        <v>0</v>
      </c>
      <c r="I95" s="26">
        <f>F95</f>
        <v>0.53800000000000003</v>
      </c>
      <c r="J95" s="26">
        <v>0</v>
      </c>
      <c r="K95" s="26">
        <v>0.44800000000000001</v>
      </c>
      <c r="L95" s="46">
        <v>2023</v>
      </c>
      <c r="M95" s="26">
        <f>K95</f>
        <v>0.44800000000000001</v>
      </c>
      <c r="N95" s="45" t="s">
        <v>221</v>
      </c>
      <c r="O95" s="26" t="s">
        <v>137</v>
      </c>
      <c r="P95" s="26">
        <v>0</v>
      </c>
      <c r="Q95" s="26">
        <v>0</v>
      </c>
      <c r="R95" s="26">
        <v>0.1</v>
      </c>
      <c r="S95" s="26">
        <f t="shared" si="6"/>
        <v>0.1</v>
      </c>
      <c r="T95" s="5"/>
      <c r="U95" s="5"/>
    </row>
    <row r="96" spans="1:21" s="29" customFormat="1" ht="77.25" customHeight="1">
      <c r="A96" s="28" t="s">
        <v>49</v>
      </c>
      <c r="B96" s="44" t="s">
        <v>170</v>
      </c>
      <c r="C96" s="17" t="s">
        <v>171</v>
      </c>
      <c r="D96" s="26">
        <v>0.63100000000000001</v>
      </c>
      <c r="E96" s="26" t="s">
        <v>137</v>
      </c>
      <c r="F96" s="26">
        <f t="shared" si="3"/>
        <v>0.63100000000000001</v>
      </c>
      <c r="G96" s="26">
        <v>0</v>
      </c>
      <c r="H96" s="26">
        <v>0</v>
      </c>
      <c r="I96" s="26">
        <f t="shared" ref="I96:I98" si="7">F96</f>
        <v>0.63100000000000001</v>
      </c>
      <c r="J96" s="26">
        <v>0</v>
      </c>
      <c r="K96" s="26">
        <v>0.52600000000000002</v>
      </c>
      <c r="L96" s="46">
        <v>2023</v>
      </c>
      <c r="M96" s="26">
        <f t="shared" si="5"/>
        <v>0.52600000000000002</v>
      </c>
      <c r="N96" s="45" t="s">
        <v>221</v>
      </c>
      <c r="O96" s="26" t="s">
        <v>137</v>
      </c>
      <c r="P96" s="26">
        <v>0</v>
      </c>
      <c r="Q96" s="26">
        <v>0</v>
      </c>
      <c r="R96" s="26">
        <v>0.16</v>
      </c>
      <c r="S96" s="26">
        <f t="shared" si="6"/>
        <v>0.16</v>
      </c>
      <c r="T96" s="5"/>
      <c r="U96" s="5"/>
    </row>
    <row r="97" spans="1:21" ht="70.5" customHeight="1">
      <c r="A97" s="28" t="s">
        <v>49</v>
      </c>
      <c r="B97" s="44" t="s">
        <v>172</v>
      </c>
      <c r="C97" s="17" t="s">
        <v>173</v>
      </c>
      <c r="D97" s="26">
        <v>0.53800000000000003</v>
      </c>
      <c r="E97" s="26" t="s">
        <v>137</v>
      </c>
      <c r="F97" s="26">
        <f t="shared" si="3"/>
        <v>0.53800000000000003</v>
      </c>
      <c r="G97" s="26">
        <v>0</v>
      </c>
      <c r="H97" s="26">
        <v>0</v>
      </c>
      <c r="I97" s="26">
        <f t="shared" si="7"/>
        <v>0.53800000000000003</v>
      </c>
      <c r="J97" s="26">
        <v>0</v>
      </c>
      <c r="K97" s="26">
        <v>0.44800000000000001</v>
      </c>
      <c r="L97" s="46">
        <v>2023</v>
      </c>
      <c r="M97" s="26">
        <f t="shared" si="5"/>
        <v>0.44800000000000001</v>
      </c>
      <c r="N97" s="45" t="s">
        <v>221</v>
      </c>
      <c r="O97" s="26" t="s">
        <v>137</v>
      </c>
      <c r="P97" s="26">
        <v>0</v>
      </c>
      <c r="Q97" s="26">
        <v>0</v>
      </c>
      <c r="R97" s="26">
        <v>0.1</v>
      </c>
      <c r="S97" s="26">
        <f>R97</f>
        <v>0.1</v>
      </c>
    </row>
    <row r="98" spans="1:21" ht="78" customHeight="1">
      <c r="A98" s="28" t="s">
        <v>49</v>
      </c>
      <c r="B98" s="44" t="s">
        <v>174</v>
      </c>
      <c r="C98" s="17" t="s">
        <v>175</v>
      </c>
      <c r="D98" s="26">
        <v>0.81899999999999995</v>
      </c>
      <c r="E98" s="26" t="s">
        <v>137</v>
      </c>
      <c r="F98" s="26">
        <f t="shared" si="3"/>
        <v>0.81899999999999995</v>
      </c>
      <c r="G98" s="26">
        <v>0</v>
      </c>
      <c r="H98" s="26">
        <v>0</v>
      </c>
      <c r="I98" s="26">
        <f t="shared" si="7"/>
        <v>0.81899999999999995</v>
      </c>
      <c r="J98" s="26">
        <v>0</v>
      </c>
      <c r="K98" s="26">
        <v>0.68300000000000005</v>
      </c>
      <c r="L98" s="46">
        <v>2023</v>
      </c>
      <c r="M98" s="26">
        <f t="shared" si="5"/>
        <v>0.68300000000000005</v>
      </c>
      <c r="N98" s="45" t="s">
        <v>221</v>
      </c>
      <c r="O98" s="26" t="s">
        <v>137</v>
      </c>
      <c r="P98" s="26">
        <v>0</v>
      </c>
      <c r="Q98" s="26">
        <v>0</v>
      </c>
      <c r="R98" s="26">
        <v>0.25</v>
      </c>
      <c r="S98" s="26">
        <f t="shared" si="6"/>
        <v>0.25</v>
      </c>
    </row>
    <row r="99" spans="1:21" s="29" customFormat="1" ht="64.5" customHeight="1">
      <c r="A99" s="28" t="s">
        <v>49</v>
      </c>
      <c r="B99" s="44" t="s">
        <v>176</v>
      </c>
      <c r="C99" s="17" t="s">
        <v>177</v>
      </c>
      <c r="D99" s="26">
        <v>0.53800000000000003</v>
      </c>
      <c r="E99" s="26" t="s">
        <v>137</v>
      </c>
      <c r="F99" s="26">
        <f t="shared" si="3"/>
        <v>0.53800000000000003</v>
      </c>
      <c r="G99" s="26">
        <v>0</v>
      </c>
      <c r="H99" s="26">
        <v>0</v>
      </c>
      <c r="I99" s="26">
        <f>F99</f>
        <v>0.53800000000000003</v>
      </c>
      <c r="J99" s="26">
        <v>0</v>
      </c>
      <c r="K99" s="26">
        <v>0.44800000000000001</v>
      </c>
      <c r="L99" s="46">
        <v>2024</v>
      </c>
      <c r="M99" s="26">
        <f t="shared" si="5"/>
        <v>0.44800000000000001</v>
      </c>
      <c r="N99" s="45" t="s">
        <v>221</v>
      </c>
      <c r="O99" s="26" t="s">
        <v>137</v>
      </c>
      <c r="P99" s="26">
        <v>0</v>
      </c>
      <c r="Q99" s="26">
        <v>0</v>
      </c>
      <c r="R99" s="26">
        <v>0.1</v>
      </c>
      <c r="S99" s="26">
        <f t="shared" si="6"/>
        <v>0.1</v>
      </c>
      <c r="T99" s="5"/>
      <c r="U99" s="5"/>
    </row>
    <row r="100" spans="1:21" s="29" customFormat="1" ht="85.5" customHeight="1">
      <c r="A100" s="28" t="s">
        <v>49</v>
      </c>
      <c r="B100" s="44" t="s">
        <v>178</v>
      </c>
      <c r="C100" s="17" t="s">
        <v>179</v>
      </c>
      <c r="D100" s="26">
        <v>0.53800000000000003</v>
      </c>
      <c r="E100" s="26" t="s">
        <v>137</v>
      </c>
      <c r="F100" s="26">
        <f t="shared" si="3"/>
        <v>0.53800000000000003</v>
      </c>
      <c r="G100" s="26">
        <v>0</v>
      </c>
      <c r="H100" s="26">
        <v>0</v>
      </c>
      <c r="I100" s="26">
        <f t="shared" ref="I100:I101" si="8">F100</f>
        <v>0.53800000000000003</v>
      </c>
      <c r="J100" s="26">
        <v>0</v>
      </c>
      <c r="K100" s="26">
        <v>0.44800000000000001</v>
      </c>
      <c r="L100" s="46">
        <v>2024</v>
      </c>
      <c r="M100" s="26">
        <f>K100</f>
        <v>0.44800000000000001</v>
      </c>
      <c r="N100" s="45" t="s">
        <v>221</v>
      </c>
      <c r="O100" s="26" t="s">
        <v>137</v>
      </c>
      <c r="P100" s="26">
        <v>0</v>
      </c>
      <c r="Q100" s="26">
        <v>0</v>
      </c>
      <c r="R100" s="26">
        <v>0.1</v>
      </c>
      <c r="S100" s="26">
        <f t="shared" si="6"/>
        <v>0.1</v>
      </c>
      <c r="T100" s="5"/>
      <c r="U100" s="5"/>
    </row>
    <row r="101" spans="1:21" s="29" customFormat="1" ht="80.25" customHeight="1">
      <c r="A101" s="28" t="s">
        <v>49</v>
      </c>
      <c r="B101" s="44" t="s">
        <v>180</v>
      </c>
      <c r="C101" s="17" t="s">
        <v>181</v>
      </c>
      <c r="D101" s="26">
        <v>0.63100000000000001</v>
      </c>
      <c r="E101" s="26" t="s">
        <v>137</v>
      </c>
      <c r="F101" s="26">
        <f t="shared" si="3"/>
        <v>0.63100000000000001</v>
      </c>
      <c r="G101" s="26">
        <v>0</v>
      </c>
      <c r="H101" s="26">
        <v>0</v>
      </c>
      <c r="I101" s="26">
        <f t="shared" si="8"/>
        <v>0.63100000000000001</v>
      </c>
      <c r="J101" s="26">
        <v>0</v>
      </c>
      <c r="K101" s="26">
        <v>0.52600000000000002</v>
      </c>
      <c r="L101" s="46">
        <v>2024</v>
      </c>
      <c r="M101" s="26">
        <f t="shared" si="5"/>
        <v>0.52600000000000002</v>
      </c>
      <c r="N101" s="45" t="s">
        <v>221</v>
      </c>
      <c r="O101" s="26" t="s">
        <v>137</v>
      </c>
      <c r="P101" s="26">
        <v>0</v>
      </c>
      <c r="Q101" s="26">
        <v>0</v>
      </c>
      <c r="R101" s="26">
        <v>0.16</v>
      </c>
      <c r="S101" s="26">
        <f t="shared" si="6"/>
        <v>0.16</v>
      </c>
      <c r="T101" s="5"/>
      <c r="U101" s="5"/>
    </row>
    <row r="102" spans="1:21" s="29" customFormat="1" ht="79.5" customHeight="1">
      <c r="A102" s="28" t="s">
        <v>49</v>
      </c>
      <c r="B102" s="44" t="s">
        <v>182</v>
      </c>
      <c r="C102" s="17" t="s">
        <v>183</v>
      </c>
      <c r="D102" s="26">
        <v>0.53800000000000003</v>
      </c>
      <c r="E102" s="26" t="s">
        <v>137</v>
      </c>
      <c r="F102" s="26">
        <f t="shared" si="3"/>
        <v>0.53800000000000003</v>
      </c>
      <c r="G102" s="26">
        <v>0</v>
      </c>
      <c r="H102" s="26">
        <v>0</v>
      </c>
      <c r="I102" s="26">
        <f>F102</f>
        <v>0.53800000000000003</v>
      </c>
      <c r="J102" s="26">
        <v>0</v>
      </c>
      <c r="K102" s="26">
        <v>0.44800000000000001</v>
      </c>
      <c r="L102" s="46">
        <v>2024</v>
      </c>
      <c r="M102" s="26">
        <f t="shared" si="5"/>
        <v>0.44800000000000001</v>
      </c>
      <c r="N102" s="45" t="s">
        <v>221</v>
      </c>
      <c r="O102" s="26" t="s">
        <v>137</v>
      </c>
      <c r="P102" s="26">
        <v>0</v>
      </c>
      <c r="Q102" s="26">
        <v>0</v>
      </c>
      <c r="R102" s="26">
        <v>0.1</v>
      </c>
      <c r="S102" s="26">
        <f t="shared" si="6"/>
        <v>0.1</v>
      </c>
      <c r="T102" s="5"/>
      <c r="U102" s="5"/>
    </row>
    <row r="103" spans="1:21" s="29" customFormat="1" ht="89.25" customHeight="1">
      <c r="A103" s="28" t="s">
        <v>49</v>
      </c>
      <c r="B103" s="44" t="s">
        <v>184</v>
      </c>
      <c r="C103" s="17" t="s">
        <v>185</v>
      </c>
      <c r="D103" s="26">
        <v>0.53800000000000003</v>
      </c>
      <c r="E103" s="26" t="s">
        <v>137</v>
      </c>
      <c r="F103" s="26">
        <f t="shared" si="3"/>
        <v>0.53800000000000003</v>
      </c>
      <c r="G103" s="26">
        <v>0</v>
      </c>
      <c r="H103" s="26">
        <v>0</v>
      </c>
      <c r="I103" s="26">
        <f t="shared" ref="I103:I105" si="9">F103</f>
        <v>0.53800000000000003</v>
      </c>
      <c r="J103" s="26">
        <v>0</v>
      </c>
      <c r="K103" s="26">
        <v>0.44800000000000001</v>
      </c>
      <c r="L103" s="46">
        <v>2024</v>
      </c>
      <c r="M103" s="26">
        <f t="shared" si="5"/>
        <v>0.44800000000000001</v>
      </c>
      <c r="N103" s="45" t="s">
        <v>221</v>
      </c>
      <c r="O103" s="26" t="s">
        <v>137</v>
      </c>
      <c r="P103" s="26">
        <v>0</v>
      </c>
      <c r="Q103" s="26">
        <v>0</v>
      </c>
      <c r="R103" s="26">
        <v>0.1</v>
      </c>
      <c r="S103" s="26">
        <f t="shared" si="6"/>
        <v>0.1</v>
      </c>
      <c r="T103" s="5"/>
      <c r="U103" s="5"/>
    </row>
    <row r="104" spans="1:21" s="29" customFormat="1" ht="72" customHeight="1">
      <c r="A104" s="28" t="s">
        <v>49</v>
      </c>
      <c r="B104" s="44" t="s">
        <v>186</v>
      </c>
      <c r="C104" s="17" t="s">
        <v>187</v>
      </c>
      <c r="D104" s="26">
        <v>0.53800000000000003</v>
      </c>
      <c r="E104" s="26" t="s">
        <v>137</v>
      </c>
      <c r="F104" s="26">
        <f t="shared" si="3"/>
        <v>0.53800000000000003</v>
      </c>
      <c r="G104" s="26">
        <v>0</v>
      </c>
      <c r="H104" s="26">
        <v>0</v>
      </c>
      <c r="I104" s="26">
        <f t="shared" si="9"/>
        <v>0.53800000000000003</v>
      </c>
      <c r="J104" s="26">
        <v>0</v>
      </c>
      <c r="K104" s="26">
        <v>0.44800000000000001</v>
      </c>
      <c r="L104" s="46">
        <v>2024</v>
      </c>
      <c r="M104" s="26">
        <f>K104</f>
        <v>0.44800000000000001</v>
      </c>
      <c r="N104" s="45" t="s">
        <v>221</v>
      </c>
      <c r="O104" s="26" t="s">
        <v>137</v>
      </c>
      <c r="P104" s="26">
        <v>0</v>
      </c>
      <c r="Q104" s="26">
        <v>0</v>
      </c>
      <c r="R104" s="26">
        <v>0.1</v>
      </c>
      <c r="S104" s="26">
        <f t="shared" si="6"/>
        <v>0.1</v>
      </c>
      <c r="T104" s="5"/>
      <c r="U104" s="5"/>
    </row>
    <row r="105" spans="1:21" s="29" customFormat="1" ht="83.25" customHeight="1">
      <c r="A105" s="28" t="s">
        <v>49</v>
      </c>
      <c r="B105" s="44" t="s">
        <v>188</v>
      </c>
      <c r="C105" s="17" t="s">
        <v>189</v>
      </c>
      <c r="D105" s="26">
        <v>0.63100000000000001</v>
      </c>
      <c r="E105" s="26" t="s">
        <v>137</v>
      </c>
      <c r="F105" s="26">
        <f t="shared" si="3"/>
        <v>0.63100000000000001</v>
      </c>
      <c r="G105" s="26">
        <v>0</v>
      </c>
      <c r="H105" s="26">
        <v>0</v>
      </c>
      <c r="I105" s="26">
        <f t="shared" si="9"/>
        <v>0.63100000000000001</v>
      </c>
      <c r="J105" s="26">
        <v>0</v>
      </c>
      <c r="K105" s="26">
        <v>0.52600000000000002</v>
      </c>
      <c r="L105" s="46">
        <v>2024</v>
      </c>
      <c r="M105" s="26">
        <f t="shared" si="5"/>
        <v>0.52600000000000002</v>
      </c>
      <c r="N105" s="45" t="s">
        <v>221</v>
      </c>
      <c r="O105" s="26" t="s">
        <v>137</v>
      </c>
      <c r="P105" s="26">
        <v>0</v>
      </c>
      <c r="Q105" s="26">
        <v>0</v>
      </c>
      <c r="R105" s="26">
        <v>0.16</v>
      </c>
      <c r="S105" s="26">
        <f t="shared" si="6"/>
        <v>0.16</v>
      </c>
      <c r="T105" s="5"/>
      <c r="U105" s="5"/>
    </row>
    <row r="106" spans="1:21" s="29" customFormat="1" ht="87" customHeight="1">
      <c r="A106" s="28" t="s">
        <v>49</v>
      </c>
      <c r="B106" s="44" t="s">
        <v>190</v>
      </c>
      <c r="C106" s="17" t="s">
        <v>191</v>
      </c>
      <c r="D106" s="26">
        <v>0.53800000000000003</v>
      </c>
      <c r="E106" s="26" t="s">
        <v>137</v>
      </c>
      <c r="F106" s="26">
        <f t="shared" si="3"/>
        <v>0.53800000000000003</v>
      </c>
      <c r="G106" s="26">
        <v>0</v>
      </c>
      <c r="H106" s="26">
        <v>0</v>
      </c>
      <c r="I106" s="26">
        <f>F106</f>
        <v>0.53800000000000003</v>
      </c>
      <c r="J106" s="26">
        <v>0</v>
      </c>
      <c r="K106" s="26">
        <v>0.44800000000000001</v>
      </c>
      <c r="L106" s="46">
        <v>2024</v>
      </c>
      <c r="M106" s="26">
        <f t="shared" si="5"/>
        <v>0.44800000000000001</v>
      </c>
      <c r="N106" s="45" t="s">
        <v>221</v>
      </c>
      <c r="O106" s="26" t="s">
        <v>137</v>
      </c>
      <c r="P106" s="26">
        <v>0</v>
      </c>
      <c r="Q106" s="26">
        <v>0</v>
      </c>
      <c r="R106" s="26">
        <v>0.1</v>
      </c>
      <c r="S106" s="26">
        <f t="shared" si="6"/>
        <v>0.1</v>
      </c>
      <c r="T106" s="5"/>
      <c r="U106" s="5"/>
    </row>
    <row r="107" spans="1:21" s="29" customFormat="1" ht="84.75" customHeight="1">
      <c r="A107" s="28" t="s">
        <v>49</v>
      </c>
      <c r="B107" s="44" t="s">
        <v>192</v>
      </c>
      <c r="C107" s="17" t="s">
        <v>193</v>
      </c>
      <c r="D107" s="26">
        <v>0.53800000000000003</v>
      </c>
      <c r="E107" s="26" t="s">
        <v>137</v>
      </c>
      <c r="F107" s="26">
        <f t="shared" si="3"/>
        <v>0.53800000000000003</v>
      </c>
      <c r="G107" s="26">
        <v>0</v>
      </c>
      <c r="H107" s="26">
        <v>0</v>
      </c>
      <c r="I107" s="26">
        <f>F107</f>
        <v>0.53800000000000003</v>
      </c>
      <c r="J107" s="26">
        <v>0</v>
      </c>
      <c r="K107" s="26">
        <v>0.44800000000000001</v>
      </c>
      <c r="L107" s="46">
        <v>2024</v>
      </c>
      <c r="M107" s="26">
        <f t="shared" si="5"/>
        <v>0.44800000000000001</v>
      </c>
      <c r="N107" s="45" t="s">
        <v>221</v>
      </c>
      <c r="O107" s="26" t="s">
        <v>137</v>
      </c>
      <c r="P107" s="26">
        <v>0</v>
      </c>
      <c r="Q107" s="26">
        <v>0</v>
      </c>
      <c r="R107" s="26">
        <v>0.1</v>
      </c>
      <c r="S107" s="26">
        <f t="shared" si="6"/>
        <v>0.1</v>
      </c>
      <c r="T107" s="5"/>
      <c r="U107" s="5"/>
    </row>
    <row r="108" spans="1:21" s="29" customFormat="1" ht="82.5" customHeight="1">
      <c r="A108" s="28" t="s">
        <v>49</v>
      </c>
      <c r="B108" s="44" t="s">
        <v>194</v>
      </c>
      <c r="C108" s="17" t="s">
        <v>195</v>
      </c>
      <c r="D108" s="26">
        <v>0.63100000000000001</v>
      </c>
      <c r="E108" s="26" t="s">
        <v>137</v>
      </c>
      <c r="F108" s="26">
        <f t="shared" si="3"/>
        <v>0.63100000000000001</v>
      </c>
      <c r="G108" s="26">
        <v>0</v>
      </c>
      <c r="H108" s="26">
        <v>0</v>
      </c>
      <c r="I108" s="26">
        <f t="shared" ref="I108:I109" si="10">F108</f>
        <v>0.63100000000000001</v>
      </c>
      <c r="J108" s="26">
        <v>0</v>
      </c>
      <c r="K108" s="26">
        <v>0.52600000000000002</v>
      </c>
      <c r="L108" s="46">
        <v>2024</v>
      </c>
      <c r="M108" s="26">
        <f t="shared" si="5"/>
        <v>0.52600000000000002</v>
      </c>
      <c r="N108" s="45" t="s">
        <v>221</v>
      </c>
      <c r="O108" s="26" t="s">
        <v>137</v>
      </c>
      <c r="P108" s="26">
        <v>0</v>
      </c>
      <c r="Q108" s="26">
        <v>0</v>
      </c>
      <c r="R108" s="26">
        <v>0.16</v>
      </c>
      <c r="S108" s="26">
        <f t="shared" si="6"/>
        <v>0.16</v>
      </c>
      <c r="T108" s="5"/>
      <c r="U108" s="5"/>
    </row>
    <row r="109" spans="1:21" s="29" customFormat="1" ht="77.25" customHeight="1">
      <c r="A109" s="28" t="s">
        <v>49</v>
      </c>
      <c r="B109" s="44" t="s">
        <v>231</v>
      </c>
      <c r="C109" s="17" t="s">
        <v>196</v>
      </c>
      <c r="D109" s="26">
        <v>0.53800000000000003</v>
      </c>
      <c r="E109" s="26" t="s">
        <v>137</v>
      </c>
      <c r="F109" s="26">
        <f t="shared" si="3"/>
        <v>0.53800000000000003</v>
      </c>
      <c r="G109" s="26">
        <v>0</v>
      </c>
      <c r="H109" s="26">
        <v>0</v>
      </c>
      <c r="I109" s="26">
        <f t="shared" si="10"/>
        <v>0.53800000000000003</v>
      </c>
      <c r="J109" s="26">
        <v>0</v>
      </c>
      <c r="K109" s="26">
        <v>0.44800000000000001</v>
      </c>
      <c r="L109" s="46">
        <v>2024</v>
      </c>
      <c r="M109" s="26">
        <f t="shared" si="5"/>
        <v>0.44800000000000001</v>
      </c>
      <c r="N109" s="45" t="s">
        <v>221</v>
      </c>
      <c r="O109" s="26" t="s">
        <v>137</v>
      </c>
      <c r="P109" s="26">
        <v>0</v>
      </c>
      <c r="Q109" s="26">
        <v>0</v>
      </c>
      <c r="R109" s="26">
        <v>0.1</v>
      </c>
      <c r="S109" s="26">
        <f t="shared" si="6"/>
        <v>0.1</v>
      </c>
      <c r="T109" s="5"/>
      <c r="U109" s="5"/>
    </row>
    <row r="110" spans="1:21" ht="78.75">
      <c r="A110" s="12" t="s">
        <v>47</v>
      </c>
      <c r="B110" s="13" t="s">
        <v>48</v>
      </c>
      <c r="C110" s="7" t="s">
        <v>0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f t="shared" si="6"/>
        <v>0</v>
      </c>
    </row>
    <row r="111" spans="1:21" ht="31.5">
      <c r="A111" s="12" t="s">
        <v>47</v>
      </c>
      <c r="B111" s="14" t="s">
        <v>2</v>
      </c>
      <c r="C111" s="7" t="s"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</row>
    <row r="112" spans="1:21" ht="31.5">
      <c r="A112" s="12" t="s">
        <v>47</v>
      </c>
      <c r="B112" s="14" t="s">
        <v>2</v>
      </c>
      <c r="C112" s="7" t="s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</row>
    <row r="113" spans="1:21" ht="15.75">
      <c r="A113" s="12" t="s">
        <v>1</v>
      </c>
      <c r="B113" s="13" t="s">
        <v>1</v>
      </c>
      <c r="C113" s="7" t="s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0</v>
      </c>
      <c r="Q113" s="26">
        <v>0</v>
      </c>
      <c r="R113" s="26">
        <v>0</v>
      </c>
      <c r="S113" s="26">
        <v>0</v>
      </c>
    </row>
    <row r="114" spans="1:21" s="29" customFormat="1" ht="63">
      <c r="A114" s="28" t="s">
        <v>46</v>
      </c>
      <c r="B114" s="27" t="s">
        <v>45</v>
      </c>
      <c r="C114" s="7" t="s">
        <v>43</v>
      </c>
      <c r="D114" s="26">
        <v>0</v>
      </c>
      <c r="E114" s="26">
        <v>0</v>
      </c>
      <c r="F114" s="26">
        <v>0</v>
      </c>
      <c r="G114" s="26">
        <f t="shared" ref="G114:J114" si="11">G115</f>
        <v>0</v>
      </c>
      <c r="H114" s="26">
        <f t="shared" si="11"/>
        <v>0</v>
      </c>
      <c r="I114" s="26">
        <v>0</v>
      </c>
      <c r="J114" s="26">
        <f t="shared" si="11"/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26">
        <v>0</v>
      </c>
      <c r="S114" s="26">
        <v>0</v>
      </c>
      <c r="T114" s="5"/>
      <c r="U114" s="5"/>
    </row>
    <row r="115" spans="1:21" s="29" customFormat="1" ht="47.25">
      <c r="A115" s="28" t="s">
        <v>42</v>
      </c>
      <c r="B115" s="27" t="s">
        <v>44</v>
      </c>
      <c r="C115" s="7" t="s">
        <v>43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0</v>
      </c>
      <c r="S115" s="26">
        <v>0</v>
      </c>
      <c r="T115" s="5"/>
      <c r="U115" s="5"/>
    </row>
    <row r="116" spans="1:21" ht="1.5" customHeight="1">
      <c r="A116" s="12"/>
      <c r="B116" s="25"/>
      <c r="C116" s="17"/>
      <c r="D116" s="10">
        <v>0</v>
      </c>
      <c r="E116" s="16"/>
      <c r="F116" s="10">
        <f>D116</f>
        <v>0</v>
      </c>
      <c r="G116" s="10">
        <v>0</v>
      </c>
      <c r="H116" s="10">
        <v>0</v>
      </c>
      <c r="I116" s="10">
        <f>F116</f>
        <v>0</v>
      </c>
      <c r="J116" s="10">
        <v>0</v>
      </c>
      <c r="K116" s="6">
        <v>0</v>
      </c>
      <c r="L116" s="6"/>
      <c r="M116" s="6"/>
      <c r="N116" s="8"/>
      <c r="O116" s="9"/>
      <c r="P116" s="15"/>
      <c r="Q116" s="6"/>
      <c r="R116" s="10"/>
      <c r="S116" s="10"/>
      <c r="T116" s="1"/>
      <c r="U116" s="1"/>
    </row>
    <row r="117" spans="1:21" ht="63">
      <c r="A117" s="12" t="s">
        <v>40</v>
      </c>
      <c r="B117" s="13" t="s">
        <v>41</v>
      </c>
      <c r="C117" s="7" t="s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26">
        <v>0</v>
      </c>
      <c r="P117" s="10">
        <v>0</v>
      </c>
      <c r="Q117" s="10">
        <v>0</v>
      </c>
      <c r="R117" s="10">
        <v>0</v>
      </c>
      <c r="S117" s="10">
        <v>0</v>
      </c>
      <c r="T117" s="1"/>
      <c r="U117" s="1"/>
    </row>
    <row r="118" spans="1:21" ht="31.5">
      <c r="A118" s="12" t="s">
        <v>40</v>
      </c>
      <c r="B118" s="14" t="s">
        <v>2</v>
      </c>
      <c r="C118" s="7" t="s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26">
        <v>0</v>
      </c>
      <c r="P118" s="10">
        <v>0</v>
      </c>
      <c r="Q118" s="10">
        <v>0</v>
      </c>
      <c r="R118" s="10">
        <v>0</v>
      </c>
      <c r="S118" s="10">
        <v>0</v>
      </c>
      <c r="T118" s="1"/>
      <c r="U118" s="1"/>
    </row>
    <row r="119" spans="1:21" ht="31.5">
      <c r="A119" s="12" t="s">
        <v>40</v>
      </c>
      <c r="B119" s="14" t="s">
        <v>2</v>
      </c>
      <c r="C119" s="7" t="s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26">
        <v>0</v>
      </c>
      <c r="P119" s="10">
        <v>0</v>
      </c>
      <c r="Q119" s="10">
        <v>0</v>
      </c>
      <c r="R119" s="10">
        <v>0</v>
      </c>
      <c r="S119" s="10">
        <v>0</v>
      </c>
      <c r="T119" s="1"/>
      <c r="U119" s="1"/>
    </row>
    <row r="120" spans="1:21" ht="15.75">
      <c r="A120" s="12" t="s">
        <v>1</v>
      </c>
      <c r="B120" s="13" t="s">
        <v>1</v>
      </c>
      <c r="C120" s="7" t="s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26">
        <v>0</v>
      </c>
      <c r="P120" s="10">
        <v>0</v>
      </c>
      <c r="Q120" s="10">
        <v>0</v>
      </c>
      <c r="R120" s="10">
        <v>0</v>
      </c>
      <c r="S120" s="10">
        <v>0</v>
      </c>
      <c r="T120" s="1"/>
      <c r="U120" s="1"/>
    </row>
    <row r="121" spans="1:21" s="18" customFormat="1" ht="47.25">
      <c r="A121" s="24" t="s">
        <v>39</v>
      </c>
      <c r="B121" s="23" t="s">
        <v>38</v>
      </c>
      <c r="C121" s="22" t="s">
        <v>43</v>
      </c>
      <c r="D121" s="20">
        <f>D122</f>
        <v>190.04999999999998</v>
      </c>
      <c r="E121" s="20">
        <v>0</v>
      </c>
      <c r="F121" s="20">
        <f>F122</f>
        <v>190.04999999999998</v>
      </c>
      <c r="G121" s="20">
        <v>0</v>
      </c>
      <c r="H121" s="20">
        <v>0</v>
      </c>
      <c r="I121" s="20">
        <f>I122</f>
        <v>190.04999999999998</v>
      </c>
      <c r="J121" s="20">
        <v>0</v>
      </c>
      <c r="K121" s="20">
        <f>K122</f>
        <v>158.376</v>
      </c>
      <c r="L121" s="20">
        <v>0</v>
      </c>
      <c r="M121" s="20">
        <f>K121</f>
        <v>158.376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</row>
    <row r="122" spans="1:21" s="18" customFormat="1" ht="47.25">
      <c r="A122" s="24" t="s">
        <v>36</v>
      </c>
      <c r="B122" s="23" t="s">
        <v>37</v>
      </c>
      <c r="C122" s="22" t="s">
        <v>43</v>
      </c>
      <c r="D122" s="20">
        <f>D123+D124+D125</f>
        <v>190.04999999999998</v>
      </c>
      <c r="E122" s="20">
        <v>0</v>
      </c>
      <c r="F122" s="20">
        <f>D122</f>
        <v>190.04999999999998</v>
      </c>
      <c r="G122" s="20">
        <v>0</v>
      </c>
      <c r="H122" s="20">
        <v>0</v>
      </c>
      <c r="I122" s="20">
        <f>F122</f>
        <v>190.04999999999998</v>
      </c>
      <c r="J122" s="20">
        <v>0</v>
      </c>
      <c r="K122" s="20">
        <f>K123+K124+K125</f>
        <v>158.376</v>
      </c>
      <c r="L122" s="20">
        <v>0</v>
      </c>
      <c r="M122" s="20">
        <f>K122</f>
        <v>158.376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</row>
    <row r="123" spans="1:21" s="29" customFormat="1" ht="75">
      <c r="A123" s="28" t="s">
        <v>36</v>
      </c>
      <c r="B123" s="13" t="s">
        <v>232</v>
      </c>
      <c r="C123" s="17" t="s">
        <v>225</v>
      </c>
      <c r="D123" s="26">
        <v>135.87799999999999</v>
      </c>
      <c r="E123" s="45" t="s">
        <v>235</v>
      </c>
      <c r="F123" s="26">
        <f>D123</f>
        <v>135.87799999999999</v>
      </c>
      <c r="G123" s="26">
        <v>0</v>
      </c>
      <c r="H123" s="26">
        <v>0</v>
      </c>
      <c r="I123" s="26">
        <f>F123</f>
        <v>135.87799999999999</v>
      </c>
      <c r="J123" s="26">
        <v>0</v>
      </c>
      <c r="K123" s="26">
        <v>113.232</v>
      </c>
      <c r="L123" s="46">
        <v>2024</v>
      </c>
      <c r="M123" s="26">
        <f>K123</f>
        <v>113.232</v>
      </c>
      <c r="N123" s="45" t="s">
        <v>229</v>
      </c>
      <c r="O123" s="9" t="s">
        <v>137</v>
      </c>
      <c r="P123" s="26">
        <v>0</v>
      </c>
      <c r="Q123" s="26">
        <v>0</v>
      </c>
      <c r="R123" s="26">
        <v>0</v>
      </c>
      <c r="S123" s="26">
        <v>0</v>
      </c>
    </row>
    <row r="124" spans="1:21" s="29" customFormat="1" ht="75">
      <c r="A124" s="28" t="s">
        <v>36</v>
      </c>
      <c r="B124" s="13" t="s">
        <v>233</v>
      </c>
      <c r="C124" s="17" t="s">
        <v>226</v>
      </c>
      <c r="D124" s="26">
        <v>52.502000000000002</v>
      </c>
      <c r="E124" s="45" t="s">
        <v>235</v>
      </c>
      <c r="F124" s="26">
        <f t="shared" ref="F124:F125" si="12">D124</f>
        <v>52.502000000000002</v>
      </c>
      <c r="G124" s="26">
        <v>0</v>
      </c>
      <c r="H124" s="26">
        <v>0</v>
      </c>
      <c r="I124" s="26">
        <f t="shared" ref="I124:I125" si="13">F124</f>
        <v>52.502000000000002</v>
      </c>
      <c r="J124" s="26">
        <v>0</v>
      </c>
      <c r="K124" s="26">
        <v>43.752000000000002</v>
      </c>
      <c r="L124" s="46">
        <v>2024</v>
      </c>
      <c r="M124" s="26">
        <f t="shared" ref="M124:M125" si="14">K124</f>
        <v>43.752000000000002</v>
      </c>
      <c r="N124" s="45" t="s">
        <v>229</v>
      </c>
      <c r="O124" s="9" t="s">
        <v>137</v>
      </c>
      <c r="P124" s="26">
        <v>0</v>
      </c>
      <c r="Q124" s="26">
        <v>0</v>
      </c>
      <c r="R124" s="26">
        <v>0</v>
      </c>
      <c r="S124" s="26">
        <v>0</v>
      </c>
    </row>
    <row r="125" spans="1:21" s="29" customFormat="1" ht="75">
      <c r="A125" s="28" t="s">
        <v>36</v>
      </c>
      <c r="B125" s="13" t="s">
        <v>234</v>
      </c>
      <c r="C125" s="17" t="s">
        <v>227</v>
      </c>
      <c r="D125" s="26">
        <v>1.67</v>
      </c>
      <c r="E125" s="45" t="s">
        <v>235</v>
      </c>
      <c r="F125" s="26">
        <f t="shared" si="12"/>
        <v>1.67</v>
      </c>
      <c r="G125" s="26">
        <v>0</v>
      </c>
      <c r="H125" s="26">
        <v>0</v>
      </c>
      <c r="I125" s="26">
        <f t="shared" si="13"/>
        <v>1.67</v>
      </c>
      <c r="J125" s="26">
        <v>0</v>
      </c>
      <c r="K125" s="26">
        <v>1.3919999999999999</v>
      </c>
      <c r="L125" s="46">
        <v>2024</v>
      </c>
      <c r="M125" s="26">
        <f t="shared" si="14"/>
        <v>1.3919999999999999</v>
      </c>
      <c r="N125" s="45" t="s">
        <v>229</v>
      </c>
      <c r="O125" s="9" t="s">
        <v>137</v>
      </c>
      <c r="P125" s="26">
        <v>0</v>
      </c>
      <c r="Q125" s="26">
        <v>0</v>
      </c>
      <c r="R125" s="26">
        <v>0</v>
      </c>
      <c r="S125" s="26">
        <v>0</v>
      </c>
    </row>
    <row r="126" spans="1:21" ht="47.25">
      <c r="A126" s="12" t="s">
        <v>34</v>
      </c>
      <c r="B126" s="13" t="s">
        <v>35</v>
      </c>
      <c r="C126" s="7" t="s">
        <v>0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47">
        <v>0</v>
      </c>
      <c r="O126" s="9" t="s">
        <v>137</v>
      </c>
      <c r="P126" s="10">
        <v>0</v>
      </c>
      <c r="Q126" s="10">
        <v>0</v>
      </c>
      <c r="R126" s="10">
        <v>0</v>
      </c>
      <c r="S126" s="10">
        <v>0</v>
      </c>
      <c r="T126" s="1"/>
      <c r="U126" s="1"/>
    </row>
    <row r="127" spans="1:21" ht="31.5">
      <c r="A127" s="12" t="s">
        <v>34</v>
      </c>
      <c r="B127" s="14" t="s">
        <v>2</v>
      </c>
      <c r="C127" s="7" t="s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9" t="s">
        <v>137</v>
      </c>
      <c r="P127" s="10">
        <v>0</v>
      </c>
      <c r="Q127" s="10">
        <v>0</v>
      </c>
      <c r="R127" s="10">
        <v>0</v>
      </c>
      <c r="S127" s="10">
        <v>0</v>
      </c>
      <c r="T127" s="1"/>
      <c r="U127" s="1"/>
    </row>
    <row r="128" spans="1:21" ht="31.5">
      <c r="A128" s="12" t="s">
        <v>34</v>
      </c>
      <c r="B128" s="14" t="s">
        <v>2</v>
      </c>
      <c r="C128" s="7" t="s">
        <v>0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9" t="s">
        <v>137</v>
      </c>
      <c r="P128" s="10">
        <v>0</v>
      </c>
      <c r="Q128" s="10">
        <v>0</v>
      </c>
      <c r="R128" s="10">
        <v>0</v>
      </c>
      <c r="S128" s="10">
        <v>0</v>
      </c>
      <c r="T128" s="1"/>
      <c r="U128" s="1"/>
    </row>
    <row r="129" spans="1:21" ht="15.75">
      <c r="A129" s="12" t="s">
        <v>1</v>
      </c>
      <c r="B129" s="13" t="s">
        <v>1</v>
      </c>
      <c r="C129" s="7" t="s">
        <v>0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9" t="s">
        <v>137</v>
      </c>
      <c r="P129" s="10">
        <v>0</v>
      </c>
      <c r="Q129" s="10">
        <v>0</v>
      </c>
      <c r="R129" s="10">
        <v>0</v>
      </c>
      <c r="S129" s="10">
        <v>0</v>
      </c>
      <c r="T129" s="1"/>
      <c r="U129" s="1"/>
    </row>
    <row r="130" spans="1:21" ht="47.25">
      <c r="A130" s="12" t="s">
        <v>32</v>
      </c>
      <c r="B130" s="13" t="s">
        <v>33</v>
      </c>
      <c r="C130" s="7" t="s">
        <v>0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9" t="s">
        <v>137</v>
      </c>
      <c r="P130" s="10">
        <v>0</v>
      </c>
      <c r="Q130" s="10">
        <v>0</v>
      </c>
      <c r="R130" s="10">
        <v>0</v>
      </c>
      <c r="S130" s="10">
        <v>0</v>
      </c>
      <c r="T130" s="1"/>
      <c r="U130" s="1"/>
    </row>
    <row r="131" spans="1:21" ht="31.5">
      <c r="A131" s="12" t="s">
        <v>32</v>
      </c>
      <c r="B131" s="14" t="s">
        <v>2</v>
      </c>
      <c r="C131" s="7" t="s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9" t="s">
        <v>137</v>
      </c>
      <c r="P131" s="10">
        <v>0</v>
      </c>
      <c r="Q131" s="10">
        <v>0</v>
      </c>
      <c r="R131" s="10">
        <v>0</v>
      </c>
      <c r="S131" s="10">
        <v>0</v>
      </c>
      <c r="T131" s="1"/>
      <c r="U131" s="1"/>
    </row>
    <row r="132" spans="1:21" ht="31.5">
      <c r="A132" s="12" t="s">
        <v>32</v>
      </c>
      <c r="B132" s="14" t="s">
        <v>2</v>
      </c>
      <c r="C132" s="7" t="s">
        <v>0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9" t="s">
        <v>137</v>
      </c>
      <c r="P132" s="10">
        <v>0</v>
      </c>
      <c r="Q132" s="10">
        <v>0</v>
      </c>
      <c r="R132" s="10">
        <v>0</v>
      </c>
      <c r="S132" s="10">
        <v>0</v>
      </c>
      <c r="T132" s="1"/>
      <c r="U132" s="1"/>
    </row>
    <row r="133" spans="1:21" ht="15.75">
      <c r="A133" s="12" t="s">
        <v>1</v>
      </c>
      <c r="B133" s="13" t="s">
        <v>1</v>
      </c>
      <c r="C133" s="7" t="s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9" t="s">
        <v>137</v>
      </c>
      <c r="P133" s="10">
        <v>0</v>
      </c>
      <c r="Q133" s="10">
        <v>0</v>
      </c>
      <c r="R133" s="10">
        <v>0</v>
      </c>
      <c r="S133" s="10">
        <v>0</v>
      </c>
      <c r="T133" s="1"/>
      <c r="U133" s="1"/>
    </row>
    <row r="134" spans="1:21" ht="47.25">
      <c r="A134" s="12" t="s">
        <v>30</v>
      </c>
      <c r="B134" s="13" t="s">
        <v>31</v>
      </c>
      <c r="C134" s="7" t="s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9" t="s">
        <v>137</v>
      </c>
      <c r="P134" s="10">
        <v>0</v>
      </c>
      <c r="Q134" s="10">
        <v>0</v>
      </c>
      <c r="R134" s="10">
        <v>0</v>
      </c>
      <c r="S134" s="10">
        <v>0</v>
      </c>
      <c r="T134" s="1"/>
      <c r="U134" s="1"/>
    </row>
    <row r="135" spans="1:21" ht="31.5">
      <c r="A135" s="12" t="s">
        <v>30</v>
      </c>
      <c r="B135" s="14" t="s">
        <v>2</v>
      </c>
      <c r="C135" s="7" t="s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9" t="s">
        <v>137</v>
      </c>
      <c r="P135" s="10">
        <v>0</v>
      </c>
      <c r="Q135" s="10">
        <v>0</v>
      </c>
      <c r="R135" s="10">
        <v>0</v>
      </c>
      <c r="S135" s="10">
        <v>0</v>
      </c>
      <c r="T135" s="1"/>
      <c r="U135" s="1"/>
    </row>
    <row r="136" spans="1:21" ht="31.5">
      <c r="A136" s="12" t="s">
        <v>30</v>
      </c>
      <c r="B136" s="14" t="s">
        <v>2</v>
      </c>
      <c r="C136" s="7" t="s">
        <v>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9" t="s">
        <v>137</v>
      </c>
      <c r="P136" s="10">
        <v>0</v>
      </c>
      <c r="Q136" s="10">
        <v>0</v>
      </c>
      <c r="R136" s="10">
        <v>0</v>
      </c>
      <c r="S136" s="10">
        <v>0</v>
      </c>
      <c r="T136" s="1"/>
      <c r="U136" s="1"/>
    </row>
    <row r="137" spans="1:21" ht="15.75">
      <c r="A137" s="12" t="s">
        <v>1</v>
      </c>
      <c r="B137" s="13" t="s">
        <v>1</v>
      </c>
      <c r="C137" s="7" t="s">
        <v>0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9" t="s">
        <v>137</v>
      </c>
      <c r="P137" s="10">
        <v>0</v>
      </c>
      <c r="Q137" s="10">
        <v>0</v>
      </c>
      <c r="R137" s="10">
        <v>0</v>
      </c>
      <c r="S137" s="10">
        <v>0</v>
      </c>
      <c r="T137" s="1"/>
      <c r="U137" s="1"/>
    </row>
    <row r="138" spans="1:21" ht="63">
      <c r="A138" s="12" t="s">
        <v>28</v>
      </c>
      <c r="B138" s="13" t="s">
        <v>29</v>
      </c>
      <c r="C138" s="7" t="s">
        <v>0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9" t="s">
        <v>137</v>
      </c>
      <c r="P138" s="10">
        <v>0</v>
      </c>
      <c r="Q138" s="10">
        <v>0</v>
      </c>
      <c r="R138" s="10">
        <v>0</v>
      </c>
      <c r="S138" s="10">
        <v>0</v>
      </c>
      <c r="T138" s="1"/>
      <c r="U138" s="1"/>
    </row>
    <row r="139" spans="1:21" ht="31.5">
      <c r="A139" s="12" t="s">
        <v>28</v>
      </c>
      <c r="B139" s="14" t="s">
        <v>2</v>
      </c>
      <c r="C139" s="7" t="s">
        <v>0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9" t="s">
        <v>137</v>
      </c>
      <c r="P139" s="10">
        <v>0</v>
      </c>
      <c r="Q139" s="10">
        <v>0</v>
      </c>
      <c r="R139" s="10">
        <v>0</v>
      </c>
      <c r="S139" s="10">
        <v>0</v>
      </c>
      <c r="T139" s="1"/>
      <c r="U139" s="1"/>
    </row>
    <row r="140" spans="1:21" ht="31.5">
      <c r="A140" s="12" t="s">
        <v>28</v>
      </c>
      <c r="B140" s="14" t="s">
        <v>2</v>
      </c>
      <c r="C140" s="7" t="s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9" t="s">
        <v>137</v>
      </c>
      <c r="P140" s="10">
        <v>0</v>
      </c>
      <c r="Q140" s="10">
        <v>0</v>
      </c>
      <c r="R140" s="10">
        <v>0</v>
      </c>
      <c r="S140" s="10">
        <v>0</v>
      </c>
      <c r="T140" s="1"/>
      <c r="U140" s="1"/>
    </row>
    <row r="141" spans="1:21" ht="15.75">
      <c r="A141" s="12" t="s">
        <v>1</v>
      </c>
      <c r="B141" s="13" t="s">
        <v>1</v>
      </c>
      <c r="C141" s="7" t="s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9" t="s">
        <v>137</v>
      </c>
      <c r="P141" s="10">
        <v>0</v>
      </c>
      <c r="Q141" s="10">
        <v>0</v>
      </c>
      <c r="R141" s="10">
        <v>0</v>
      </c>
      <c r="S141" s="10">
        <v>0</v>
      </c>
      <c r="T141" s="1"/>
      <c r="U141" s="1"/>
    </row>
    <row r="142" spans="1:21" ht="63">
      <c r="A142" s="12" t="s">
        <v>26</v>
      </c>
      <c r="B142" s="13" t="s">
        <v>27</v>
      </c>
      <c r="C142" s="7" t="s">
        <v>0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9" t="s">
        <v>137</v>
      </c>
      <c r="P142" s="10">
        <v>0</v>
      </c>
      <c r="Q142" s="10">
        <v>0</v>
      </c>
      <c r="R142" s="10">
        <v>0</v>
      </c>
      <c r="S142" s="10">
        <v>0</v>
      </c>
      <c r="T142" s="1"/>
      <c r="U142" s="1"/>
    </row>
    <row r="143" spans="1:21" ht="31.5">
      <c r="A143" s="12" t="s">
        <v>26</v>
      </c>
      <c r="B143" s="14" t="s">
        <v>2</v>
      </c>
      <c r="C143" s="7" t="s">
        <v>0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9" t="s">
        <v>137</v>
      </c>
      <c r="P143" s="10">
        <v>0</v>
      </c>
      <c r="Q143" s="10">
        <v>0</v>
      </c>
      <c r="R143" s="10">
        <v>0</v>
      </c>
      <c r="S143" s="10">
        <v>0</v>
      </c>
      <c r="T143" s="1"/>
      <c r="U143" s="1"/>
    </row>
    <row r="144" spans="1:21" ht="31.5">
      <c r="A144" s="12" t="s">
        <v>26</v>
      </c>
      <c r="B144" s="14" t="s">
        <v>2</v>
      </c>
      <c r="C144" s="7" t="s">
        <v>0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9" t="s">
        <v>137</v>
      </c>
      <c r="P144" s="10">
        <v>0</v>
      </c>
      <c r="Q144" s="10">
        <v>0</v>
      </c>
      <c r="R144" s="10">
        <v>0</v>
      </c>
      <c r="S144" s="10">
        <v>0</v>
      </c>
      <c r="T144" s="1"/>
      <c r="U144" s="1"/>
    </row>
    <row r="145" spans="1:21" ht="15.75">
      <c r="A145" s="12" t="s">
        <v>1</v>
      </c>
      <c r="B145" s="13" t="s">
        <v>1</v>
      </c>
      <c r="C145" s="7" t="s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9" t="s">
        <v>137</v>
      </c>
      <c r="P145" s="10">
        <v>0</v>
      </c>
      <c r="Q145" s="10">
        <v>0</v>
      </c>
      <c r="R145" s="10">
        <v>0</v>
      </c>
      <c r="S145" s="10">
        <v>0</v>
      </c>
      <c r="T145" s="1"/>
      <c r="U145" s="1"/>
    </row>
    <row r="146" spans="1:21" ht="63">
      <c r="A146" s="12" t="s">
        <v>24</v>
      </c>
      <c r="B146" s="13" t="s">
        <v>25</v>
      </c>
      <c r="C146" s="7" t="s">
        <v>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9" t="s">
        <v>137</v>
      </c>
      <c r="P146" s="10">
        <v>0</v>
      </c>
      <c r="Q146" s="10">
        <v>0</v>
      </c>
      <c r="R146" s="10">
        <v>0</v>
      </c>
      <c r="S146" s="10">
        <v>0</v>
      </c>
      <c r="T146" s="1"/>
      <c r="U146" s="1"/>
    </row>
    <row r="147" spans="1:21" ht="31.5">
      <c r="A147" s="12" t="s">
        <v>24</v>
      </c>
      <c r="B147" s="14" t="s">
        <v>2</v>
      </c>
      <c r="C147" s="7" t="s">
        <v>0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9" t="s">
        <v>137</v>
      </c>
      <c r="P147" s="10">
        <v>0</v>
      </c>
      <c r="Q147" s="10">
        <v>0</v>
      </c>
      <c r="R147" s="10">
        <v>0</v>
      </c>
      <c r="S147" s="10">
        <v>0</v>
      </c>
      <c r="T147" s="1"/>
      <c r="U147" s="1"/>
    </row>
    <row r="148" spans="1:21" ht="31.5">
      <c r="A148" s="12" t="s">
        <v>24</v>
      </c>
      <c r="B148" s="14" t="s">
        <v>2</v>
      </c>
      <c r="C148" s="7" t="s">
        <v>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9" t="s">
        <v>137</v>
      </c>
      <c r="P148" s="10">
        <v>0</v>
      </c>
      <c r="Q148" s="10">
        <v>0</v>
      </c>
      <c r="R148" s="10">
        <v>0</v>
      </c>
      <c r="S148" s="10">
        <v>0</v>
      </c>
      <c r="T148" s="1"/>
      <c r="U148" s="1"/>
    </row>
    <row r="149" spans="1:21" ht="15.75">
      <c r="A149" s="12" t="s">
        <v>1</v>
      </c>
      <c r="B149" s="13" t="s">
        <v>1</v>
      </c>
      <c r="C149" s="7" t="s">
        <v>0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9" t="s">
        <v>137</v>
      </c>
      <c r="P149" s="10">
        <v>0</v>
      </c>
      <c r="Q149" s="10">
        <v>0</v>
      </c>
      <c r="R149" s="10">
        <v>0</v>
      </c>
      <c r="S149" s="10">
        <v>0</v>
      </c>
      <c r="T149" s="1"/>
      <c r="U149" s="1"/>
    </row>
    <row r="150" spans="1:21" ht="63">
      <c r="A150" s="12" t="s">
        <v>22</v>
      </c>
      <c r="B150" s="13" t="s">
        <v>23</v>
      </c>
      <c r="C150" s="7" t="s">
        <v>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9" t="s">
        <v>137</v>
      </c>
      <c r="P150" s="10">
        <v>0</v>
      </c>
      <c r="Q150" s="10">
        <v>0</v>
      </c>
      <c r="R150" s="10">
        <v>0</v>
      </c>
      <c r="S150" s="10">
        <v>0</v>
      </c>
      <c r="T150" s="1"/>
      <c r="U150" s="1"/>
    </row>
    <row r="151" spans="1:21" ht="31.5">
      <c r="A151" s="12" t="s">
        <v>22</v>
      </c>
      <c r="B151" s="14" t="s">
        <v>2</v>
      </c>
      <c r="C151" s="7" t="s">
        <v>0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9" t="s">
        <v>137</v>
      </c>
      <c r="P151" s="10">
        <v>0</v>
      </c>
      <c r="Q151" s="10">
        <v>0</v>
      </c>
      <c r="R151" s="10">
        <v>0</v>
      </c>
      <c r="S151" s="10">
        <v>0</v>
      </c>
      <c r="T151" s="1"/>
      <c r="U151" s="1"/>
    </row>
    <row r="152" spans="1:21" ht="31.5">
      <c r="A152" s="12" t="s">
        <v>22</v>
      </c>
      <c r="B152" s="14" t="s">
        <v>2</v>
      </c>
      <c r="C152" s="7" t="s">
        <v>0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9" t="s">
        <v>137</v>
      </c>
      <c r="P152" s="10">
        <v>0</v>
      </c>
      <c r="Q152" s="10">
        <v>0</v>
      </c>
      <c r="R152" s="10">
        <v>0</v>
      </c>
      <c r="S152" s="10">
        <v>0</v>
      </c>
      <c r="T152" s="1"/>
      <c r="U152" s="1"/>
    </row>
    <row r="153" spans="1:21" ht="15.75">
      <c r="A153" s="12" t="s">
        <v>1</v>
      </c>
      <c r="B153" s="13" t="s">
        <v>1</v>
      </c>
      <c r="C153" s="7" t="s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9" t="s">
        <v>137</v>
      </c>
      <c r="P153" s="10">
        <v>0</v>
      </c>
      <c r="Q153" s="10">
        <v>0</v>
      </c>
      <c r="R153" s="10">
        <v>0</v>
      </c>
      <c r="S153" s="10">
        <v>0</v>
      </c>
      <c r="T153" s="1"/>
      <c r="U153" s="1"/>
    </row>
    <row r="154" spans="1:21" ht="63">
      <c r="A154" s="12" t="s">
        <v>21</v>
      </c>
      <c r="B154" s="13" t="s">
        <v>20</v>
      </c>
      <c r="C154" s="7" t="s">
        <v>0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9" t="s">
        <v>137</v>
      </c>
      <c r="P154" s="10">
        <v>0</v>
      </c>
      <c r="Q154" s="10">
        <v>0</v>
      </c>
      <c r="R154" s="10">
        <v>0</v>
      </c>
      <c r="S154" s="10">
        <v>0</v>
      </c>
      <c r="T154" s="1"/>
      <c r="U154" s="1"/>
    </row>
    <row r="155" spans="1:21" ht="47.25">
      <c r="A155" s="12" t="s">
        <v>18</v>
      </c>
      <c r="B155" s="13" t="s">
        <v>19</v>
      </c>
      <c r="C155" s="7" t="s">
        <v>0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9" t="s">
        <v>137</v>
      </c>
      <c r="P155" s="10">
        <v>0</v>
      </c>
      <c r="Q155" s="10">
        <v>0</v>
      </c>
      <c r="R155" s="10">
        <v>0</v>
      </c>
      <c r="S155" s="10">
        <v>0</v>
      </c>
      <c r="T155" s="1"/>
      <c r="U155" s="1"/>
    </row>
    <row r="156" spans="1:21" ht="31.5">
      <c r="A156" s="12" t="s">
        <v>18</v>
      </c>
      <c r="B156" s="14" t="s">
        <v>2</v>
      </c>
      <c r="C156" s="7" t="s">
        <v>0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9" t="s">
        <v>137</v>
      </c>
      <c r="P156" s="10">
        <v>0</v>
      </c>
      <c r="Q156" s="10">
        <v>0</v>
      </c>
      <c r="R156" s="10">
        <v>0</v>
      </c>
      <c r="S156" s="10">
        <v>0</v>
      </c>
      <c r="T156" s="1"/>
      <c r="U156" s="1"/>
    </row>
    <row r="157" spans="1:21" ht="31.5">
      <c r="A157" s="12" t="s">
        <v>18</v>
      </c>
      <c r="B157" s="14" t="s">
        <v>2</v>
      </c>
      <c r="C157" s="7" t="s">
        <v>0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9" t="s">
        <v>137</v>
      </c>
      <c r="P157" s="10">
        <v>0</v>
      </c>
      <c r="Q157" s="10">
        <v>0</v>
      </c>
      <c r="R157" s="10">
        <v>0</v>
      </c>
      <c r="S157" s="10">
        <v>0</v>
      </c>
      <c r="T157" s="1"/>
      <c r="U157" s="1"/>
    </row>
    <row r="158" spans="1:21" ht="15.75">
      <c r="A158" s="12" t="s">
        <v>1</v>
      </c>
      <c r="B158" s="13" t="s">
        <v>1</v>
      </c>
      <c r="C158" s="7" t="s">
        <v>0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9" t="s">
        <v>137</v>
      </c>
      <c r="P158" s="10">
        <v>0</v>
      </c>
      <c r="Q158" s="10">
        <v>0</v>
      </c>
      <c r="R158" s="10">
        <v>0</v>
      </c>
      <c r="S158" s="10">
        <v>0</v>
      </c>
      <c r="T158" s="1"/>
      <c r="U158" s="1"/>
    </row>
    <row r="159" spans="1:21" ht="63">
      <c r="A159" s="12" t="s">
        <v>16</v>
      </c>
      <c r="B159" s="13" t="s">
        <v>17</v>
      </c>
      <c r="C159" s="7" t="s">
        <v>0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9" t="s">
        <v>137</v>
      </c>
      <c r="P159" s="10">
        <v>0</v>
      </c>
      <c r="Q159" s="10">
        <v>0</v>
      </c>
      <c r="R159" s="10">
        <v>0</v>
      </c>
      <c r="S159" s="10">
        <v>0</v>
      </c>
      <c r="T159" s="1"/>
      <c r="U159" s="1"/>
    </row>
    <row r="160" spans="1:21" ht="31.5">
      <c r="A160" s="12" t="s">
        <v>16</v>
      </c>
      <c r="B160" s="14" t="s">
        <v>2</v>
      </c>
      <c r="C160" s="7" t="s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9" t="s">
        <v>137</v>
      </c>
      <c r="P160" s="10">
        <v>0</v>
      </c>
      <c r="Q160" s="10">
        <v>0</v>
      </c>
      <c r="R160" s="10">
        <v>0</v>
      </c>
      <c r="S160" s="10">
        <v>0</v>
      </c>
      <c r="T160" s="1"/>
      <c r="U160" s="1"/>
    </row>
    <row r="161" spans="1:21" ht="31.5">
      <c r="A161" s="12" t="s">
        <v>16</v>
      </c>
      <c r="B161" s="14" t="s">
        <v>2</v>
      </c>
      <c r="C161" s="7" t="s">
        <v>0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9" t="s">
        <v>137</v>
      </c>
      <c r="P161" s="10">
        <v>0</v>
      </c>
      <c r="Q161" s="10">
        <v>0</v>
      </c>
      <c r="R161" s="10">
        <v>0</v>
      </c>
      <c r="S161" s="10">
        <v>0</v>
      </c>
      <c r="T161" s="1"/>
      <c r="U161" s="1"/>
    </row>
    <row r="162" spans="1:21" ht="15.75">
      <c r="A162" s="12" t="s">
        <v>1</v>
      </c>
      <c r="B162" s="13" t="s">
        <v>1</v>
      </c>
      <c r="C162" s="7" t="s">
        <v>0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9" t="s">
        <v>137</v>
      </c>
      <c r="P162" s="10">
        <v>0</v>
      </c>
      <c r="Q162" s="10">
        <v>0</v>
      </c>
      <c r="R162" s="10">
        <v>0</v>
      </c>
      <c r="S162" s="10">
        <v>0</v>
      </c>
    </row>
    <row r="163" spans="1:21" ht="94.5">
      <c r="A163" s="12" t="s">
        <v>15</v>
      </c>
      <c r="B163" s="13" t="s">
        <v>14</v>
      </c>
      <c r="C163" s="7" t="s">
        <v>0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9" t="s">
        <v>137</v>
      </c>
      <c r="P163" s="10">
        <v>0</v>
      </c>
      <c r="Q163" s="10">
        <v>0</v>
      </c>
      <c r="R163" s="10">
        <v>0</v>
      </c>
      <c r="S163" s="10">
        <v>0</v>
      </c>
    </row>
    <row r="164" spans="1:21" ht="78.75">
      <c r="A164" s="12" t="s">
        <v>12</v>
      </c>
      <c r="B164" s="13" t="s">
        <v>13</v>
      </c>
      <c r="C164" s="7" t="s">
        <v>0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9" t="s">
        <v>137</v>
      </c>
      <c r="P164" s="10">
        <v>0</v>
      </c>
      <c r="Q164" s="10">
        <v>0</v>
      </c>
      <c r="R164" s="10">
        <v>0</v>
      </c>
      <c r="S164" s="10">
        <v>0</v>
      </c>
    </row>
    <row r="165" spans="1:21" ht="31.5">
      <c r="A165" s="12" t="s">
        <v>12</v>
      </c>
      <c r="B165" s="14" t="s">
        <v>2</v>
      </c>
      <c r="C165" s="7" t="s">
        <v>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9" t="s">
        <v>137</v>
      </c>
      <c r="P165" s="10">
        <v>0</v>
      </c>
      <c r="Q165" s="10">
        <v>0</v>
      </c>
      <c r="R165" s="10">
        <v>0</v>
      </c>
      <c r="S165" s="10">
        <v>0</v>
      </c>
    </row>
    <row r="166" spans="1:21" ht="31.5">
      <c r="A166" s="12" t="s">
        <v>12</v>
      </c>
      <c r="B166" s="14" t="s">
        <v>2</v>
      </c>
      <c r="C166" s="7" t="s">
        <v>0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9" t="s">
        <v>137</v>
      </c>
      <c r="P166" s="10">
        <v>0</v>
      </c>
      <c r="Q166" s="10">
        <v>0</v>
      </c>
      <c r="R166" s="10">
        <v>0</v>
      </c>
      <c r="S166" s="10">
        <v>0</v>
      </c>
    </row>
    <row r="167" spans="1:21" ht="15.75">
      <c r="A167" s="12" t="s">
        <v>1</v>
      </c>
      <c r="B167" s="11" t="s">
        <v>1</v>
      </c>
      <c r="C167" s="7" t="s">
        <v>0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9" t="s">
        <v>137</v>
      </c>
      <c r="P167" s="10">
        <v>0</v>
      </c>
      <c r="Q167" s="10">
        <v>0</v>
      </c>
      <c r="R167" s="10">
        <v>0</v>
      </c>
      <c r="S167" s="10">
        <v>0</v>
      </c>
    </row>
    <row r="168" spans="1:21" ht="78.75">
      <c r="A168" s="12" t="s">
        <v>10</v>
      </c>
      <c r="B168" s="13" t="s">
        <v>11</v>
      </c>
      <c r="C168" s="7" t="s">
        <v>0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9" t="s">
        <v>137</v>
      </c>
      <c r="P168" s="10">
        <v>0</v>
      </c>
      <c r="Q168" s="10">
        <v>0</v>
      </c>
      <c r="R168" s="10">
        <v>0</v>
      </c>
      <c r="S168" s="10">
        <v>0</v>
      </c>
    </row>
    <row r="169" spans="1:21" ht="31.5">
      <c r="A169" s="12" t="s">
        <v>10</v>
      </c>
      <c r="B169" s="14" t="s">
        <v>2</v>
      </c>
      <c r="C169" s="7" t="s">
        <v>0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9" t="s">
        <v>137</v>
      </c>
      <c r="P169" s="10">
        <v>0</v>
      </c>
      <c r="Q169" s="10">
        <v>0</v>
      </c>
      <c r="R169" s="10">
        <v>0</v>
      </c>
      <c r="S169" s="10">
        <v>0</v>
      </c>
    </row>
    <row r="170" spans="1:21" ht="31.5">
      <c r="A170" s="12" t="s">
        <v>10</v>
      </c>
      <c r="B170" s="14" t="s">
        <v>2</v>
      </c>
      <c r="C170" s="7" t="s">
        <v>0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9" t="s">
        <v>137</v>
      </c>
      <c r="P170" s="10">
        <v>0</v>
      </c>
      <c r="Q170" s="10">
        <v>0</v>
      </c>
      <c r="R170" s="10">
        <v>0</v>
      </c>
      <c r="S170" s="10">
        <v>0</v>
      </c>
    </row>
    <row r="171" spans="1:21" ht="15.75">
      <c r="A171" s="12" t="s">
        <v>1</v>
      </c>
      <c r="B171" s="11" t="s">
        <v>1</v>
      </c>
      <c r="C171" s="7" t="s">
        <v>0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9" t="s">
        <v>137</v>
      </c>
      <c r="P171" s="10">
        <v>0</v>
      </c>
      <c r="Q171" s="10">
        <v>0</v>
      </c>
      <c r="R171" s="10">
        <v>0</v>
      </c>
      <c r="S171" s="10">
        <v>0</v>
      </c>
    </row>
    <row r="172" spans="1:21" s="29" customFormat="1" ht="47.25">
      <c r="A172" s="28" t="s">
        <v>7</v>
      </c>
      <c r="B172" s="27" t="s">
        <v>9</v>
      </c>
      <c r="C172" s="7" t="s">
        <v>8</v>
      </c>
      <c r="D172" s="26">
        <v>0</v>
      </c>
      <c r="E172" s="9" t="s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9">
        <v>0</v>
      </c>
      <c r="L172" s="9" t="s">
        <v>0</v>
      </c>
      <c r="M172" s="9">
        <v>0</v>
      </c>
      <c r="N172" s="9" t="s">
        <v>0</v>
      </c>
      <c r="O172" s="9" t="s">
        <v>137</v>
      </c>
      <c r="P172" s="43">
        <v>0</v>
      </c>
      <c r="Q172" s="9">
        <v>0</v>
      </c>
      <c r="R172" s="26">
        <v>0</v>
      </c>
      <c r="S172" s="26">
        <v>0</v>
      </c>
      <c r="T172" s="5"/>
      <c r="U172" s="5"/>
    </row>
    <row r="173" spans="1:21" ht="31.5">
      <c r="A173" s="12" t="s">
        <v>7</v>
      </c>
      <c r="B173" s="14" t="s">
        <v>2</v>
      </c>
      <c r="C173" s="7" t="s">
        <v>0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9" t="s">
        <v>137</v>
      </c>
      <c r="P173" s="10">
        <v>0</v>
      </c>
      <c r="Q173" s="10">
        <v>0</v>
      </c>
      <c r="R173" s="10">
        <v>0</v>
      </c>
      <c r="S173" s="10">
        <v>0</v>
      </c>
    </row>
    <row r="174" spans="1:21" ht="15.75">
      <c r="A174" s="12" t="s">
        <v>1</v>
      </c>
      <c r="B174" s="11" t="s">
        <v>1</v>
      </c>
      <c r="C174" s="7" t="s">
        <v>0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9" t="s">
        <v>137</v>
      </c>
      <c r="P174" s="10">
        <v>0</v>
      </c>
      <c r="Q174" s="10">
        <v>0</v>
      </c>
      <c r="R174" s="10">
        <v>0</v>
      </c>
      <c r="S174" s="10">
        <v>0</v>
      </c>
    </row>
    <row r="175" spans="1:21" ht="47.25">
      <c r="A175" s="12" t="s">
        <v>5</v>
      </c>
      <c r="B175" s="13" t="s">
        <v>6</v>
      </c>
      <c r="C175" s="7" t="s">
        <v>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9" t="s">
        <v>137</v>
      </c>
      <c r="P175" s="10">
        <v>0</v>
      </c>
      <c r="Q175" s="10">
        <v>0</v>
      </c>
      <c r="R175" s="10">
        <v>0</v>
      </c>
      <c r="S175" s="10">
        <v>0</v>
      </c>
    </row>
    <row r="176" spans="1:21" ht="31.5">
      <c r="A176" s="12" t="s">
        <v>5</v>
      </c>
      <c r="B176" s="14" t="s">
        <v>2</v>
      </c>
      <c r="C176" s="7" t="s">
        <v>0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9" t="s">
        <v>137</v>
      </c>
      <c r="P176" s="10">
        <v>0</v>
      </c>
      <c r="Q176" s="10">
        <v>0</v>
      </c>
      <c r="R176" s="10">
        <v>0</v>
      </c>
      <c r="S176" s="10">
        <v>0</v>
      </c>
    </row>
    <row r="177" spans="1:21" ht="31.5">
      <c r="A177" s="12" t="s">
        <v>5</v>
      </c>
      <c r="B177" s="14" t="s">
        <v>2</v>
      </c>
      <c r="C177" s="7" t="s">
        <v>0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9" t="s">
        <v>137</v>
      </c>
      <c r="P177" s="10">
        <v>0</v>
      </c>
      <c r="Q177" s="10">
        <v>0</v>
      </c>
      <c r="R177" s="10">
        <v>0</v>
      </c>
      <c r="S177" s="10">
        <v>0</v>
      </c>
      <c r="T177" s="1"/>
      <c r="U177" s="1"/>
    </row>
    <row r="178" spans="1:21" ht="15.75">
      <c r="A178" s="12" t="s">
        <v>1</v>
      </c>
      <c r="B178" s="11" t="s">
        <v>1</v>
      </c>
      <c r="C178" s="7" t="s">
        <v>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9" t="s">
        <v>137</v>
      </c>
      <c r="P178" s="10">
        <v>0</v>
      </c>
      <c r="Q178" s="10">
        <v>0</v>
      </c>
      <c r="R178" s="10">
        <v>0</v>
      </c>
      <c r="S178" s="10">
        <v>0</v>
      </c>
      <c r="T178" s="1"/>
      <c r="U178" s="1"/>
    </row>
    <row r="179" spans="1:21" s="18" customFormat="1" ht="31.5">
      <c r="A179" s="24" t="s">
        <v>3</v>
      </c>
      <c r="B179" s="23" t="s">
        <v>4</v>
      </c>
      <c r="C179" s="22" t="s">
        <v>0</v>
      </c>
      <c r="D179" s="20">
        <v>53.988</v>
      </c>
      <c r="E179" s="20">
        <v>0</v>
      </c>
      <c r="F179" s="20">
        <f>D179</f>
        <v>53.988</v>
      </c>
      <c r="G179" s="20">
        <v>0</v>
      </c>
      <c r="H179" s="20">
        <v>0</v>
      </c>
      <c r="I179" s="20">
        <f>F179</f>
        <v>53.988</v>
      </c>
      <c r="J179" s="20">
        <v>0</v>
      </c>
      <c r="K179" s="20">
        <f>K180+K181+K182+K183+K184+K185+K186+K187+K188+K189+K190+K191+K192</f>
        <v>44.991000000000007</v>
      </c>
      <c r="L179" s="20">
        <v>0</v>
      </c>
      <c r="M179" s="20">
        <v>0</v>
      </c>
      <c r="N179" s="20">
        <v>0</v>
      </c>
      <c r="O179" s="21" t="s">
        <v>137</v>
      </c>
      <c r="P179" s="20">
        <v>0</v>
      </c>
      <c r="Q179" s="20">
        <v>0</v>
      </c>
      <c r="R179" s="20">
        <v>0</v>
      </c>
      <c r="S179" s="20">
        <v>0</v>
      </c>
    </row>
    <row r="180" spans="1:21" s="29" customFormat="1" ht="57.75" customHeight="1">
      <c r="A180" s="28" t="s">
        <v>3</v>
      </c>
      <c r="B180" s="27" t="s">
        <v>230</v>
      </c>
      <c r="C180" s="17" t="s">
        <v>197</v>
      </c>
      <c r="D180" s="49">
        <v>3.3380000000000001</v>
      </c>
      <c r="E180" s="26" t="s">
        <v>222</v>
      </c>
      <c r="F180" s="26">
        <f>D180</f>
        <v>3.3380000000000001</v>
      </c>
      <c r="G180" s="26" t="s">
        <v>137</v>
      </c>
      <c r="H180" s="26" t="s">
        <v>137</v>
      </c>
      <c r="I180" s="26">
        <f>F180</f>
        <v>3.3380000000000001</v>
      </c>
      <c r="J180" s="26" t="s">
        <v>137</v>
      </c>
      <c r="K180" s="26">
        <v>2.782</v>
      </c>
      <c r="L180" s="46">
        <v>2024</v>
      </c>
      <c r="M180" s="26" t="s">
        <v>137</v>
      </c>
      <c r="N180" s="45" t="s">
        <v>224</v>
      </c>
      <c r="O180" s="9" t="s">
        <v>137</v>
      </c>
      <c r="P180" s="26" t="s">
        <v>137</v>
      </c>
      <c r="Q180" s="26" t="s">
        <v>137</v>
      </c>
      <c r="R180" s="26" t="s">
        <v>137</v>
      </c>
      <c r="S180" s="26" t="s">
        <v>137</v>
      </c>
    </row>
    <row r="181" spans="1:21" s="29" customFormat="1" ht="75.75" customHeight="1">
      <c r="A181" s="28" t="s">
        <v>3</v>
      </c>
      <c r="B181" s="44" t="s">
        <v>198</v>
      </c>
      <c r="C181" s="17" t="s">
        <v>199</v>
      </c>
      <c r="D181" s="49">
        <v>8.7859999999999996</v>
      </c>
      <c r="E181" s="26" t="s">
        <v>222</v>
      </c>
      <c r="F181" s="26">
        <f t="shared" ref="F181:F192" si="15">D181</f>
        <v>8.7859999999999996</v>
      </c>
      <c r="G181" s="26" t="s">
        <v>137</v>
      </c>
      <c r="H181" s="26" t="s">
        <v>137</v>
      </c>
      <c r="I181" s="26">
        <f t="shared" ref="I181:I192" si="16">F181</f>
        <v>8.7859999999999996</v>
      </c>
      <c r="J181" s="26" t="s">
        <v>137</v>
      </c>
      <c r="K181" s="26">
        <v>7.3220000000000001</v>
      </c>
      <c r="L181" s="46">
        <v>2020</v>
      </c>
      <c r="M181" s="26" t="s">
        <v>137</v>
      </c>
      <c r="N181" s="45" t="s">
        <v>224</v>
      </c>
      <c r="O181" s="9" t="s">
        <v>137</v>
      </c>
      <c r="P181" s="26" t="s">
        <v>137</v>
      </c>
      <c r="Q181" s="26" t="s">
        <v>137</v>
      </c>
      <c r="R181" s="26" t="s">
        <v>137</v>
      </c>
      <c r="S181" s="26" t="s">
        <v>137</v>
      </c>
    </row>
    <row r="182" spans="1:21" s="29" customFormat="1" ht="75.75" customHeight="1">
      <c r="A182" s="28" t="s">
        <v>3</v>
      </c>
      <c r="B182" s="44" t="s">
        <v>200</v>
      </c>
      <c r="C182" s="17" t="s">
        <v>201</v>
      </c>
      <c r="D182" s="49">
        <v>2.3220000000000001</v>
      </c>
      <c r="E182" s="26" t="s">
        <v>222</v>
      </c>
      <c r="F182" s="26">
        <f t="shared" si="15"/>
        <v>2.3220000000000001</v>
      </c>
      <c r="G182" s="26" t="s">
        <v>137</v>
      </c>
      <c r="H182" s="26" t="s">
        <v>137</v>
      </c>
      <c r="I182" s="26">
        <f t="shared" si="16"/>
        <v>2.3220000000000001</v>
      </c>
      <c r="J182" s="26" t="s">
        <v>137</v>
      </c>
      <c r="K182" s="26">
        <v>1.9350000000000001</v>
      </c>
      <c r="L182" s="46">
        <v>2020</v>
      </c>
      <c r="M182" s="26" t="s">
        <v>137</v>
      </c>
      <c r="N182" s="45" t="s">
        <v>224</v>
      </c>
      <c r="O182" s="9" t="s">
        <v>137</v>
      </c>
      <c r="P182" s="26" t="s">
        <v>137</v>
      </c>
      <c r="Q182" s="26" t="s">
        <v>137</v>
      </c>
      <c r="R182" s="26" t="s">
        <v>137</v>
      </c>
      <c r="S182" s="26" t="s">
        <v>137</v>
      </c>
    </row>
    <row r="183" spans="1:21" s="29" customFormat="1" ht="63" customHeight="1">
      <c r="A183" s="28" t="s">
        <v>3</v>
      </c>
      <c r="B183" s="44" t="s">
        <v>202</v>
      </c>
      <c r="C183" s="17" t="s">
        <v>203</v>
      </c>
      <c r="D183" s="49">
        <v>0.83699999999999997</v>
      </c>
      <c r="E183" s="26" t="s">
        <v>222</v>
      </c>
      <c r="F183" s="26">
        <f t="shared" si="15"/>
        <v>0.83699999999999997</v>
      </c>
      <c r="G183" s="26" t="s">
        <v>137</v>
      </c>
      <c r="H183" s="26" t="s">
        <v>137</v>
      </c>
      <c r="I183" s="26">
        <f t="shared" si="16"/>
        <v>0.83699999999999997</v>
      </c>
      <c r="J183" s="26" t="s">
        <v>137</v>
      </c>
      <c r="K183" s="26">
        <v>0.69799999999999995</v>
      </c>
      <c r="L183" s="46">
        <v>2020</v>
      </c>
      <c r="M183" s="26" t="s">
        <v>137</v>
      </c>
      <c r="N183" s="45" t="s">
        <v>224</v>
      </c>
      <c r="O183" s="9" t="s">
        <v>137</v>
      </c>
      <c r="P183" s="26" t="s">
        <v>137</v>
      </c>
      <c r="Q183" s="26" t="s">
        <v>137</v>
      </c>
      <c r="R183" s="26" t="s">
        <v>137</v>
      </c>
      <c r="S183" s="26" t="s">
        <v>137</v>
      </c>
    </row>
    <row r="184" spans="1:21" s="29" customFormat="1" ht="66.75" customHeight="1">
      <c r="A184" s="28" t="s">
        <v>3</v>
      </c>
      <c r="B184" s="44" t="s">
        <v>204</v>
      </c>
      <c r="C184" s="17" t="s">
        <v>205</v>
      </c>
      <c r="D184" s="49">
        <v>9.4979999999999993</v>
      </c>
      <c r="E184" s="26" t="s">
        <v>222</v>
      </c>
      <c r="F184" s="26">
        <f t="shared" si="15"/>
        <v>9.4979999999999993</v>
      </c>
      <c r="G184" s="26" t="s">
        <v>137</v>
      </c>
      <c r="H184" s="26" t="s">
        <v>137</v>
      </c>
      <c r="I184" s="26">
        <f t="shared" si="16"/>
        <v>9.4979999999999993</v>
      </c>
      <c r="J184" s="26" t="s">
        <v>137</v>
      </c>
      <c r="K184" s="26">
        <v>7.915</v>
      </c>
      <c r="L184" s="46">
        <v>2021</v>
      </c>
      <c r="M184" s="26" t="s">
        <v>137</v>
      </c>
      <c r="N184" s="45" t="s">
        <v>224</v>
      </c>
      <c r="O184" s="9" t="s">
        <v>137</v>
      </c>
      <c r="P184" s="26" t="s">
        <v>137</v>
      </c>
      <c r="Q184" s="26" t="s">
        <v>137</v>
      </c>
      <c r="R184" s="26" t="s">
        <v>137</v>
      </c>
      <c r="S184" s="26" t="s">
        <v>137</v>
      </c>
    </row>
    <row r="185" spans="1:21" s="29" customFormat="1" ht="85.5" customHeight="1">
      <c r="A185" s="28" t="s">
        <v>3</v>
      </c>
      <c r="B185" s="44" t="s">
        <v>206</v>
      </c>
      <c r="C185" s="17" t="s">
        <v>207</v>
      </c>
      <c r="D185" s="49">
        <v>5.6440000000000001</v>
      </c>
      <c r="E185" s="26" t="s">
        <v>222</v>
      </c>
      <c r="F185" s="26">
        <f t="shared" si="15"/>
        <v>5.6440000000000001</v>
      </c>
      <c r="G185" s="26" t="s">
        <v>137</v>
      </c>
      <c r="H185" s="26" t="s">
        <v>137</v>
      </c>
      <c r="I185" s="26">
        <f t="shared" si="16"/>
        <v>5.6440000000000001</v>
      </c>
      <c r="J185" s="26" t="s">
        <v>137</v>
      </c>
      <c r="K185" s="26">
        <v>4.7030000000000003</v>
      </c>
      <c r="L185" s="46">
        <v>2022</v>
      </c>
      <c r="M185" s="26" t="s">
        <v>137</v>
      </c>
      <c r="N185" s="45" t="s">
        <v>224</v>
      </c>
      <c r="O185" s="9" t="s">
        <v>137</v>
      </c>
      <c r="P185" s="26" t="s">
        <v>137</v>
      </c>
      <c r="Q185" s="26" t="s">
        <v>137</v>
      </c>
      <c r="R185" s="26" t="s">
        <v>137</v>
      </c>
      <c r="S185" s="26" t="s">
        <v>137</v>
      </c>
    </row>
    <row r="186" spans="1:21" s="29" customFormat="1" ht="79.5" customHeight="1">
      <c r="A186" s="28" t="s">
        <v>3</v>
      </c>
      <c r="B186" s="44" t="s">
        <v>208</v>
      </c>
      <c r="C186" s="17" t="s">
        <v>209</v>
      </c>
      <c r="D186" s="49">
        <v>9.048</v>
      </c>
      <c r="E186" s="26" t="s">
        <v>222</v>
      </c>
      <c r="F186" s="26">
        <f t="shared" si="15"/>
        <v>9.048</v>
      </c>
      <c r="G186" s="26" t="s">
        <v>137</v>
      </c>
      <c r="H186" s="26" t="s">
        <v>137</v>
      </c>
      <c r="I186" s="26">
        <f t="shared" si="16"/>
        <v>9.048</v>
      </c>
      <c r="J186" s="26" t="s">
        <v>137</v>
      </c>
      <c r="K186" s="26">
        <v>7.54</v>
      </c>
      <c r="L186" s="46">
        <v>2023</v>
      </c>
      <c r="M186" s="26" t="s">
        <v>137</v>
      </c>
      <c r="N186" s="45" t="s">
        <v>224</v>
      </c>
      <c r="O186" s="9" t="s">
        <v>137</v>
      </c>
      <c r="P186" s="26" t="s">
        <v>137</v>
      </c>
      <c r="Q186" s="26" t="s">
        <v>137</v>
      </c>
      <c r="R186" s="26" t="s">
        <v>137</v>
      </c>
      <c r="S186" s="26" t="s">
        <v>137</v>
      </c>
    </row>
    <row r="187" spans="1:21" s="29" customFormat="1" ht="60.75" customHeight="1">
      <c r="A187" s="28" t="s">
        <v>3</v>
      </c>
      <c r="B187" s="44" t="s">
        <v>210</v>
      </c>
      <c r="C187" s="17" t="s">
        <v>211</v>
      </c>
      <c r="D187" s="49">
        <v>2.327</v>
      </c>
      <c r="E187" s="26" t="s">
        <v>222</v>
      </c>
      <c r="F187" s="26">
        <f t="shared" si="15"/>
        <v>2.327</v>
      </c>
      <c r="G187" s="26" t="s">
        <v>137</v>
      </c>
      <c r="H187" s="26" t="s">
        <v>137</v>
      </c>
      <c r="I187" s="26">
        <f t="shared" si="16"/>
        <v>2.327</v>
      </c>
      <c r="J187" s="26" t="s">
        <v>137</v>
      </c>
      <c r="K187" s="26">
        <v>1.9390000000000001</v>
      </c>
      <c r="L187" s="46">
        <v>2023</v>
      </c>
      <c r="M187" s="26" t="s">
        <v>137</v>
      </c>
      <c r="N187" s="45" t="s">
        <v>224</v>
      </c>
      <c r="O187" s="9" t="s">
        <v>137</v>
      </c>
      <c r="P187" s="26" t="s">
        <v>137</v>
      </c>
      <c r="Q187" s="26" t="s">
        <v>137</v>
      </c>
      <c r="R187" s="26" t="s">
        <v>137</v>
      </c>
      <c r="S187" s="26" t="s">
        <v>137</v>
      </c>
    </row>
    <row r="188" spans="1:21" s="29" customFormat="1" ht="78" customHeight="1">
      <c r="A188" s="28" t="s">
        <v>3</v>
      </c>
      <c r="B188" s="44" t="s">
        <v>212</v>
      </c>
      <c r="C188" s="17" t="s">
        <v>213</v>
      </c>
      <c r="D188" s="49">
        <v>0.97799999999999998</v>
      </c>
      <c r="E188" s="26" t="s">
        <v>222</v>
      </c>
      <c r="F188" s="26">
        <f t="shared" si="15"/>
        <v>0.97799999999999998</v>
      </c>
      <c r="G188" s="26" t="s">
        <v>137</v>
      </c>
      <c r="H188" s="26" t="s">
        <v>137</v>
      </c>
      <c r="I188" s="26">
        <f t="shared" si="16"/>
        <v>0.97799999999999998</v>
      </c>
      <c r="J188" s="26" t="s">
        <v>137</v>
      </c>
      <c r="K188" s="26">
        <v>0.81499999999999995</v>
      </c>
      <c r="L188" s="46">
        <v>2023</v>
      </c>
      <c r="M188" s="26" t="s">
        <v>137</v>
      </c>
      <c r="N188" s="45" t="s">
        <v>224</v>
      </c>
      <c r="O188" s="9" t="s">
        <v>137</v>
      </c>
      <c r="P188" s="26" t="s">
        <v>137</v>
      </c>
      <c r="Q188" s="26" t="s">
        <v>137</v>
      </c>
      <c r="R188" s="26" t="s">
        <v>137</v>
      </c>
      <c r="S188" s="26" t="s">
        <v>137</v>
      </c>
    </row>
    <row r="189" spans="1:21" s="29" customFormat="1" ht="64.5" customHeight="1">
      <c r="A189" s="28" t="s">
        <v>3</v>
      </c>
      <c r="B189" s="44" t="s">
        <v>202</v>
      </c>
      <c r="C189" s="17" t="s">
        <v>228</v>
      </c>
      <c r="D189" s="49">
        <v>0.86199999999999999</v>
      </c>
      <c r="E189" s="26" t="s">
        <v>222</v>
      </c>
      <c r="F189" s="26">
        <f t="shared" si="15"/>
        <v>0.86199999999999999</v>
      </c>
      <c r="G189" s="26" t="s">
        <v>137</v>
      </c>
      <c r="H189" s="26" t="s">
        <v>137</v>
      </c>
      <c r="I189" s="26">
        <f t="shared" si="16"/>
        <v>0.86199999999999999</v>
      </c>
      <c r="J189" s="26" t="s">
        <v>137</v>
      </c>
      <c r="K189" s="26">
        <v>0.71799999999999997</v>
      </c>
      <c r="L189" s="46">
        <v>2024</v>
      </c>
      <c r="M189" s="26" t="s">
        <v>137</v>
      </c>
      <c r="N189" s="45" t="s">
        <v>224</v>
      </c>
      <c r="O189" s="9" t="s">
        <v>137</v>
      </c>
      <c r="P189" s="26" t="s">
        <v>137</v>
      </c>
      <c r="Q189" s="26" t="s">
        <v>137</v>
      </c>
      <c r="R189" s="26" t="s">
        <v>137</v>
      </c>
      <c r="S189" s="26" t="s">
        <v>137</v>
      </c>
    </row>
    <row r="190" spans="1:21" s="29" customFormat="1" ht="62.25" customHeight="1">
      <c r="A190" s="28" t="s">
        <v>3</v>
      </c>
      <c r="B190" s="44" t="s">
        <v>215</v>
      </c>
      <c r="C190" s="17" t="s">
        <v>214</v>
      </c>
      <c r="D190" s="49">
        <v>1.3169999999999999</v>
      </c>
      <c r="E190" s="26" t="s">
        <v>222</v>
      </c>
      <c r="F190" s="26">
        <f t="shared" si="15"/>
        <v>1.3169999999999999</v>
      </c>
      <c r="G190" s="26" t="s">
        <v>137</v>
      </c>
      <c r="H190" s="26" t="s">
        <v>137</v>
      </c>
      <c r="I190" s="26">
        <f>F190</f>
        <v>1.3169999999999999</v>
      </c>
      <c r="J190" s="26" t="s">
        <v>137</v>
      </c>
      <c r="K190" s="26">
        <v>1.0980000000000001</v>
      </c>
      <c r="L190" s="46">
        <v>2024</v>
      </c>
      <c r="M190" s="26" t="s">
        <v>137</v>
      </c>
      <c r="N190" s="45" t="s">
        <v>224</v>
      </c>
      <c r="O190" s="26" t="s">
        <v>137</v>
      </c>
      <c r="P190" s="26" t="s">
        <v>137</v>
      </c>
      <c r="Q190" s="26" t="s">
        <v>137</v>
      </c>
      <c r="R190" s="26" t="s">
        <v>137</v>
      </c>
      <c r="S190" s="26" t="s">
        <v>137</v>
      </c>
    </row>
    <row r="191" spans="1:21" s="29" customFormat="1" ht="69.75" customHeight="1">
      <c r="A191" s="28" t="s">
        <v>3</v>
      </c>
      <c r="B191" s="44" t="s">
        <v>216</v>
      </c>
      <c r="C191" s="17" t="s">
        <v>217</v>
      </c>
      <c r="D191" s="49">
        <v>1.0309999999999999</v>
      </c>
      <c r="E191" s="26" t="s">
        <v>222</v>
      </c>
      <c r="F191" s="26">
        <f>D191</f>
        <v>1.0309999999999999</v>
      </c>
      <c r="G191" s="26" t="s">
        <v>137</v>
      </c>
      <c r="H191" s="26" t="s">
        <v>137</v>
      </c>
      <c r="I191" s="26">
        <f t="shared" si="16"/>
        <v>1.0309999999999999</v>
      </c>
      <c r="J191" s="26" t="s">
        <v>137</v>
      </c>
      <c r="K191" s="26">
        <v>0.85899999999999999</v>
      </c>
      <c r="L191" s="46">
        <v>2024</v>
      </c>
      <c r="M191" s="26" t="s">
        <v>137</v>
      </c>
      <c r="N191" s="45" t="s">
        <v>224</v>
      </c>
      <c r="O191" s="26" t="s">
        <v>137</v>
      </c>
      <c r="P191" s="26" t="s">
        <v>137</v>
      </c>
      <c r="Q191" s="26" t="s">
        <v>137</v>
      </c>
      <c r="R191" s="26" t="s">
        <v>137</v>
      </c>
      <c r="S191" s="26" t="s">
        <v>137</v>
      </c>
    </row>
    <row r="192" spans="1:21" s="29" customFormat="1" ht="74.25" customHeight="1">
      <c r="A192" s="28" t="s">
        <v>3</v>
      </c>
      <c r="B192" s="44" t="s">
        <v>218</v>
      </c>
      <c r="C192" s="17" t="s">
        <v>219</v>
      </c>
      <c r="D192" s="49">
        <v>8</v>
      </c>
      <c r="E192" s="45" t="s">
        <v>223</v>
      </c>
      <c r="F192" s="26">
        <f t="shared" si="15"/>
        <v>8</v>
      </c>
      <c r="G192" s="26" t="s">
        <v>137</v>
      </c>
      <c r="H192" s="26" t="s">
        <v>137</v>
      </c>
      <c r="I192" s="26">
        <f t="shared" si="16"/>
        <v>8</v>
      </c>
      <c r="J192" s="26" t="s">
        <v>137</v>
      </c>
      <c r="K192" s="26">
        <v>6.6669999999999998</v>
      </c>
      <c r="L192" s="46">
        <v>2024</v>
      </c>
      <c r="M192" s="26" t="s">
        <v>137</v>
      </c>
      <c r="N192" s="45" t="s">
        <v>224</v>
      </c>
      <c r="O192" s="26" t="s">
        <v>137</v>
      </c>
      <c r="P192" s="26" t="s">
        <v>137</v>
      </c>
      <c r="Q192" s="26" t="s">
        <v>137</v>
      </c>
      <c r="R192" s="26" t="s">
        <v>137</v>
      </c>
      <c r="S192" s="26" t="s">
        <v>137</v>
      </c>
    </row>
    <row r="193" spans="15:21">
      <c r="O193" s="5"/>
      <c r="T193" s="1"/>
      <c r="U193" s="1"/>
    </row>
    <row r="194" spans="15:21">
      <c r="O194" s="5"/>
      <c r="T194" s="1"/>
      <c r="U194" s="1"/>
    </row>
  </sheetData>
  <mergeCells count="18">
    <mergeCell ref="A4:S4"/>
    <mergeCell ref="A9:S9"/>
    <mergeCell ref="O11:O13"/>
    <mergeCell ref="A10:R10"/>
    <mergeCell ref="A11:A13"/>
    <mergeCell ref="B11:B13"/>
    <mergeCell ref="C11:C13"/>
    <mergeCell ref="D11:D13"/>
    <mergeCell ref="E11:E13"/>
    <mergeCell ref="P12:Q12"/>
    <mergeCell ref="R12:S12"/>
    <mergeCell ref="A6:S6"/>
    <mergeCell ref="A7:S7"/>
    <mergeCell ref="N11:N13"/>
    <mergeCell ref="P11:S11"/>
    <mergeCell ref="F11:J12"/>
    <mergeCell ref="L11:M12"/>
    <mergeCell ref="K11:K13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q68x6pIW1azfuECtswQTnZIvkutYPzUltJ0vyvLXQBI=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NKdEqMalNeyR+2U/Bfq7Yzz0SkHuTFE/1T5mJzDWN+c4JBOCbE6h57T9MXILS8K+7gR4zNXt
    tqXgGR9BBAVrlQ==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qolZYUXb/hYEqlrfaRfooM2vZqg=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Bfkf0IOttzuYbHAsqHQfOkezw/Q=</DigestValue>
      </Reference>
      <Reference URI="/xl/styles.xml?ContentType=application/vnd.openxmlformats-officedocument.spreadsheetml.styles+xml">
        <DigestMethod Algorithm="http://www.w3.org/2000/09/xmldsig#sha1"/>
        <DigestValue>t7q4f5Rvy1XmNZ014+22MbhinKo=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2BG558bRGMi04HXuW1DMiB7H85o=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2017-04-19T07:09:36Z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5lOM6kjQNh/sICUMtv+p00N2S0Zhh9KVSixWbGDePz8=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Uh+x0zy2EzYWc9hDQAQGzvotpfuawqTchz3AyOCVsN2UqZhjWFXzoRyyr0Bks40DMcsl3DNx
    e84v4MggQyjNhw==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G370U/PP3GfZjhEE/cSaiuy06a0=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LtTDo1BUGqorYVK0N1LZDXpCXoE=</DigestValue>
      </Reference>
      <Reference URI="/xl/styles.xml?ContentType=application/vnd.openxmlformats-officedocument.spreadsheetml.styles+xml">
        <DigestMethod Algorithm="http://www.w3.org/2000/09/xmldsig#sha1"/>
        <DigestValue>zMx/Z+vcN4sVDw29W625MN4zSlA=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jwMkcHKB7bWG16n15pVFZtVhe7Y=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2017-08-07T02:41:01Z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PCEkTrPtn1cKWl+LvBvXHxzYFugHtiIhypjDG5CGGT8=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IDEszqc7LsqqlBVz+6ajbyWgHA96wpy5DqbTdroG2ttJdE49kPYbZMmg5DQ8bKb+wOJ3PSy+
    uxfdo2le3UaIsg==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OPZdrg6EbHLta40UVjytoIrToc4=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yW4Ruoif8L0jSj4lFb8BvI/InnI=</DigestValue>
      </Reference>
      <Reference URI="/xl/styles.xml?ContentType=application/vnd.openxmlformats-officedocument.spreadsheetml.styles+xml">
        <DigestMethod Algorithm="http://www.w3.org/2000/09/xmldsig#sha1"/>
        <DigestValue>JsASEEez8VJUZyoHFvRPw9wDMT0=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m58YU5MSEQDkt0k4Ns9IcVi4YNQ=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2017-09-04T03:50:54Z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ВО228_1112205000841_14_0_22_0</vt:lpstr>
      <vt:lpstr>ВО228_1112205000841_14_0_22_0!Область_печати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2017-04-19T06:55:49Z</dcterms:created>
  <dcterms:modified xsi:type="dcterms:W3CDTF">2019-04-02T07:42:35Z</dcterms:modified>
</cp:coreProperties>
</file>