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03_0_22_0" sheetId="1" r:id="rId1"/>
  </sheets>
  <calcPr calcId="125725"/>
</workbook>
</file>

<file path=xl/calcChain.xml><?xml version="1.0" encoding="utf-8"?>
<calcChain xmlns="http://schemas.openxmlformats.org/spreadsheetml/2006/main">
  <c r="AK112" i="1"/>
  <c r="AK111" s="1"/>
  <c r="AG112"/>
  <c r="AG111" s="1"/>
  <c r="AE112"/>
  <c r="AE111" s="1"/>
  <c r="AC112"/>
  <c r="AC111" s="1"/>
  <c r="K112"/>
  <c r="K111" s="1"/>
  <c r="N111" s="1"/>
  <c r="N70" s="1"/>
  <c r="AK21"/>
  <c r="AI21"/>
  <c r="AC21"/>
  <c r="L71"/>
  <c r="L70" s="1"/>
  <c r="M71"/>
  <c r="N71"/>
  <c r="O71"/>
  <c r="O70" s="1"/>
  <c r="M70"/>
  <c r="AM113"/>
  <c r="AM114"/>
  <c r="AM115"/>
  <c r="AI112"/>
  <c r="AI111" s="1"/>
  <c r="N114"/>
  <c r="N115"/>
  <c r="N113"/>
  <c r="AM112" l="1"/>
  <c r="N112"/>
  <c r="AJ18" l="1"/>
  <c r="L20" l="1"/>
  <c r="M20"/>
  <c r="N20"/>
  <c r="O20"/>
  <c r="AM165"/>
  <c r="AM164"/>
  <c r="AM162"/>
  <c r="AM163"/>
  <c r="AM161"/>
  <c r="AG159"/>
  <c r="AG158" s="1"/>
  <c r="AG24" s="1"/>
  <c r="AE159"/>
  <c r="AE158" s="1"/>
  <c r="AE24" s="1"/>
  <c r="AC159"/>
  <c r="AC158" s="1"/>
  <c r="AC24" s="1"/>
  <c r="AK172"/>
  <c r="AM172" s="1"/>
  <c r="AK171"/>
  <c r="AM171" s="1"/>
  <c r="AK170"/>
  <c r="AM170" s="1"/>
  <c r="AK169"/>
  <c r="AI168"/>
  <c r="AM168" s="1"/>
  <c r="AI167"/>
  <c r="AM167" s="1"/>
  <c r="AI166"/>
  <c r="AM166" s="1"/>
  <c r="AM160"/>
  <c r="K159"/>
  <c r="K24" s="1"/>
  <c r="H63"/>
  <c r="AE71"/>
  <c r="AE70" s="1"/>
  <c r="AE20" s="1"/>
  <c r="AK99"/>
  <c r="AM99" s="1"/>
  <c r="AK100"/>
  <c r="AM100" s="1"/>
  <c r="AK101"/>
  <c r="AM101" s="1"/>
  <c r="AK94"/>
  <c r="AM94" s="1"/>
  <c r="AK95"/>
  <c r="AM95" s="1"/>
  <c r="AK96"/>
  <c r="AM96" s="1"/>
  <c r="AK97"/>
  <c r="AM97" s="1"/>
  <c r="AK98"/>
  <c r="AM98" s="1"/>
  <c r="AK92"/>
  <c r="AM92" s="1"/>
  <c r="AK93"/>
  <c r="AM93" s="1"/>
  <c r="AK91"/>
  <c r="AK71" s="1"/>
  <c r="AK70" s="1"/>
  <c r="AK20" s="1"/>
  <c r="AI87"/>
  <c r="AM87" s="1"/>
  <c r="AI88"/>
  <c r="AM88" s="1"/>
  <c r="AI89"/>
  <c r="AM89" s="1"/>
  <c r="AI90"/>
  <c r="AM90" s="1"/>
  <c r="AI84"/>
  <c r="AM84" s="1"/>
  <c r="AI85"/>
  <c r="AM85" s="1"/>
  <c r="AI86"/>
  <c r="AM86" s="1"/>
  <c r="AI82"/>
  <c r="AM82" s="1"/>
  <c r="AI83"/>
  <c r="AM83" s="1"/>
  <c r="AI81"/>
  <c r="AM81" s="1"/>
  <c r="AG80"/>
  <c r="AM80" s="1"/>
  <c r="AC78"/>
  <c r="AM78" s="1"/>
  <c r="AC79"/>
  <c r="AM79" s="1"/>
  <c r="AC73"/>
  <c r="AM73" s="1"/>
  <c r="AC74"/>
  <c r="AM74" s="1"/>
  <c r="AC75"/>
  <c r="AM75" s="1"/>
  <c r="AC76"/>
  <c r="AM76" s="1"/>
  <c r="AC77"/>
  <c r="AM77" s="1"/>
  <c r="K72"/>
  <c r="K71" s="1"/>
  <c r="K70" s="1"/>
  <c r="K20" s="1"/>
  <c r="AM64"/>
  <c r="L63"/>
  <c r="L21" s="1"/>
  <c r="O63"/>
  <c r="O21" s="1"/>
  <c r="N63"/>
  <c r="N21" s="1"/>
  <c r="N19" s="1"/>
  <c r="M63"/>
  <c r="M21" s="1"/>
  <c r="M19" s="1"/>
  <c r="K64"/>
  <c r="K63" s="1"/>
  <c r="K21" s="1"/>
  <c r="AG63"/>
  <c r="AG21" s="1"/>
  <c r="AE63"/>
  <c r="AL153"/>
  <c r="AL152" s="1"/>
  <c r="AL107"/>
  <c r="AK107"/>
  <c r="AM107" s="1"/>
  <c r="AN107" s="1"/>
  <c r="J19"/>
  <c r="K19"/>
  <c r="L19"/>
  <c r="O19"/>
  <c r="P19"/>
  <c r="Q19"/>
  <c r="R19"/>
  <c r="S19"/>
  <c r="T19"/>
  <c r="U19"/>
  <c r="V19"/>
  <c r="W19"/>
  <c r="X19"/>
  <c r="Y19"/>
  <c r="Z19"/>
  <c r="AA19"/>
  <c r="AB19"/>
  <c r="AC19"/>
  <c r="AD19"/>
  <c r="AH19"/>
  <c r="AK19"/>
  <c r="AL19"/>
  <c r="AN19"/>
  <c r="P20"/>
  <c r="P18" s="1"/>
  <c r="Q20"/>
  <c r="Q18" s="1"/>
  <c r="R20"/>
  <c r="R18" s="1"/>
  <c r="S20"/>
  <c r="S18" s="1"/>
  <c r="T20"/>
  <c r="T18" s="1"/>
  <c r="V20"/>
  <c r="V18" s="1"/>
  <c r="W20"/>
  <c r="W18" s="1"/>
  <c r="X20"/>
  <c r="X18" s="1"/>
  <c r="Y20"/>
  <c r="Y18" s="1"/>
  <c r="AB20"/>
  <c r="AB18" s="1"/>
  <c r="AA20"/>
  <c r="AA18" s="1"/>
  <c r="J152"/>
  <c r="K152"/>
  <c r="L152"/>
  <c r="M152"/>
  <c r="N152"/>
  <c r="O152"/>
  <c r="P152"/>
  <c r="Q152"/>
  <c r="R152"/>
  <c r="S152"/>
  <c r="T152"/>
  <c r="U152"/>
  <c r="V152"/>
  <c r="W152"/>
  <c r="X152"/>
  <c r="Y152"/>
  <c r="Z152"/>
  <c r="AA152"/>
  <c r="AB152"/>
  <c r="AC152"/>
  <c r="AD152"/>
  <c r="AG152"/>
  <c r="AH152"/>
  <c r="AK152"/>
  <c r="AM152"/>
  <c r="AK159" l="1"/>
  <c r="AK158" s="1"/>
  <c r="AK24" s="1"/>
  <c r="AK18"/>
  <c r="AI71"/>
  <c r="AI70" s="1"/>
  <c r="AI20" s="1"/>
  <c r="AG71"/>
  <c r="AG70" s="1"/>
  <c r="AG20" s="1"/>
  <c r="AG18" s="1"/>
  <c r="O18"/>
  <c r="AI18"/>
  <c r="K18"/>
  <c r="K158"/>
  <c r="AM91"/>
  <c r="AM169"/>
  <c r="AM159" s="1"/>
  <c r="AM158" s="1"/>
  <c r="AM24" s="1"/>
  <c r="L18"/>
  <c r="AM63"/>
  <c r="AM21" s="1"/>
  <c r="AM19" s="1"/>
  <c r="AE21"/>
  <c r="AI159"/>
  <c r="AI158" s="1"/>
  <c r="AI24" s="1"/>
  <c r="N18"/>
  <c r="AE18"/>
  <c r="AC72"/>
  <c r="M18"/>
  <c r="U20"/>
  <c r="U18" s="1"/>
  <c r="Z20"/>
  <c r="Z18" s="1"/>
  <c r="AL20"/>
  <c r="AL18" s="1"/>
  <c r="AH20"/>
  <c r="AH18" s="1"/>
  <c r="AD20"/>
  <c r="AD18" s="1"/>
  <c r="J20"/>
  <c r="J18" s="1"/>
  <c r="AN152"/>
  <c r="AC71" l="1"/>
  <c r="AC70" s="1"/>
  <c r="AC20" s="1"/>
  <c r="AC18" s="1"/>
  <c r="AM72"/>
  <c r="AM71" s="1"/>
  <c r="AM70" s="1"/>
  <c r="AM20" s="1"/>
  <c r="AM18" s="1"/>
  <c r="AN20"/>
</calcChain>
</file>

<file path=xl/sharedStrings.xml><?xml version="1.0" encoding="utf-8"?>
<sst xmlns="http://schemas.openxmlformats.org/spreadsheetml/2006/main" count="1099" uniqueCount="259">
  <si>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</si>
  <si>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</si>
  <si>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</si>
  <si>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</si>
  <si>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</si>
  <si>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</si>
  <si>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</si>
  <si>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</si>
  <si>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</si>
  <si>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</si>
  <si>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</si>
  <si>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</si>
  <si>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</si>
  <si>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</si>
  <si>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</si>
  <si>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</si>
  <si>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</si>
  <si>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</si>
  <si>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</si>
  <si>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</si>
  <si>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</si>
  <si>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</si>
  <si>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</si>
  <si>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</si>
  <si>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</si>
  <si>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</si>
  <si>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</si>
  <si>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</si>
  <si>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</si>
  <si>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</si>
  <si>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</si>
  <si>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</si>
  <si>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</si>
  <si>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</si>
  <si>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</si>
  <si>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</si>
  <si>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</si>
  <si>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…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</si>
  <si>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</si>
  <si>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</si>
  <si>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</si>
  <si>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</si>
  <si>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</si>
  <si>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</si>
  <si>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</si>
  <si>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</si>
  <si>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</si>
  <si>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</si>
  <si>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</si>
  <si>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</si>
  <si>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</si>
  <si>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</si>
  <si>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</si>
  <si>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</si>
  <si>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</si>
  <si>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</si>
  <si>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</si>
  <si>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</si>
  <si>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</si>
  <si>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</si>
  <si>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</si>
  <si>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</si>
  <si>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</si>
  <si>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</si>
  <si>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</si>
  <si>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</si>
  <si>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</si>
  <si>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</si>
  <si>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</si>
  <si>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</si>
  <si>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</si>
  <si>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</si>
  <si>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</si>
  <si>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</si>
  <si>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</si>
  <si>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</si>
  <si>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</si>
  <si>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</si>
  <si>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</si>
  <si>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</si>
  <si>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</si>
  <si>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</si>
  <si>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</si>
  <si>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</si>
  <si>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</si>
  <si>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</si>
  <si>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</si>
  <si>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</si>
  <si>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</si>
  <si>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</si>
  <si>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</si>
  <si>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</si>
  <si>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</si>
  <si>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</si>
  <si>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</si>
  <si>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</si>
  <si>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</si>
  <si>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</si>
  <si>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</si>
  <si>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</si>
  <si>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</si>
  <si>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</si>
  <si>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</si>
  <si>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</si>
  <si>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</si>
  <si>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</si>
  <si>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29.6</t>
  </si>
  <si>
    <t>29.5</t>
  </si>
  <si>
    <t>29.4</t>
  </si>
  <si>
    <t>29.3</t>
  </si>
  <si>
    <t>29.2</t>
  </si>
  <si>
    <t>29.1</t>
  </si>
  <si>
    <t xml:space="preserve">
Предложение по корректировке утвержденного плана </t>
  </si>
  <si>
    <t xml:space="preserve">Факт 
</t>
  </si>
  <si>
    <t xml:space="preserve">
План
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</si>
  <si>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</si>
  <si>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</si>
  <si>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</si>
  <si>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</si>
  <si>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</si>
  <si>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</si>
  <si>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</si>
  <si>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</si>
  <si>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</si>
  <si>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</si>
  <si>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</si>
  <si>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</si>
  <si>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</si>
  <si>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</si>
  <si>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</si>
  <si>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</si>
  <si>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</si>
  <si>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</si>
  <si>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</si>
  <si>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</si>
  <si>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</si>
  <si>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</si>
  <si>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</si>
  <si>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</si>
  <si>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</si>
  <si>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</si>
  <si>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</si>
  <si>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3. План освоения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</si>
  <si>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</si>
  <si>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</si>
  <si>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3</t>
  </si>
  <si>
    <t>Год раскрытия информации: 2019год</t>
  </si>
  <si>
    <t>год 2020</t>
  </si>
  <si>
    <t>год 2021</t>
  </si>
  <si>
    <t>год 2022</t>
  </si>
  <si>
    <t>год 2023</t>
  </si>
  <si>
    <t>год 2024</t>
  </si>
  <si>
    <t>29.7</t>
  </si>
  <si>
    <t>29.8</t>
  </si>
  <si>
    <t>29.10</t>
  </si>
  <si>
    <t>29.11</t>
  </si>
  <si>
    <t xml:space="preserve">Фактический объем освоения капитальных вложений на 01.01. 2019 года 
(, млн рублей 
(без НДС) </t>
  </si>
  <si>
    <t xml:space="preserve">План на 01.01. 2019 года </t>
  </si>
  <si>
    <t xml:space="preserve">План 
на 01.01. 2020года </t>
  </si>
  <si>
    <t xml:space="preserve">Предложение по корректировке утвержденного плана 
на 01.01. 2020 года </t>
  </si>
  <si>
    <t>Освоение капитальных вложений 2019 года  в прогнозных ценах соответствующих лет, млн рублей (без НДС)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</si>
  <si>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</si>
  <si>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</si>
  <si>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П</t>
  </si>
  <si>
    <t xml:space="preserve">
 план</t>
  </si>
  <si>
    <t xml:space="preserve">
план</t>
  </si>
  <si>
    <t xml:space="preserve">
Уплан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</si>
  <si>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</si>
  <si>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</si>
  <si>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</si>
  <si>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</si>
  <si>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</si>
  <si>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</si>
  <si>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</si>
  <si>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</si>
  <si>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</si>
  <si>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</si>
  <si>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</si>
  <si>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</si>
  <si>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</si>
  <si>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</si>
  <si>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</si>
  <si>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</si>
  <si>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</si>
  <si>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</si>
  <si>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</si>
  <si>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</si>
  <si>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</si>
  <si>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</si>
  <si>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</si>
  <si>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</si>
  <si>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</si>
  <si>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</si>
  <si>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</si>
  <si>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</si>
  <si>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</si>
  <si>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</si>
  <si>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</si>
  <si>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</si>
  <si>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</si>
  <si>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</si>
  <si>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</si>
  <si>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</si>
  <si>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</si>
  <si>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</si>
  <si>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</si>
  <si>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</si>
  <si>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</si>
  <si>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</si>
  <si>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</si>
  <si>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</si>
  <si>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</si>
  <si>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</si>
  <si>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</si>
  <si>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</si>
  <si>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</si>
  <si>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</si>
  <si>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</si>
  <si>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</si>
  <si>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</si>
  <si>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</si>
  <si>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</si>
  <si>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</si>
  <si>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</si>
  <si>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</si>
  <si>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74-4-4 -100 кВА с заменой   на КТП с трансформатором  ТМГ 10/0.4 100 кВА в с.Голуха.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</si>
  <si>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</si>
  <si>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</si>
  <si>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</si>
  <si>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</si>
  <si>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</si>
  <si>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</si>
  <si>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</si>
  <si>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</si>
  <si>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</si>
  <si>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</si>
  <si>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</si>
  <si>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L_ZSK_9_Э</t>
  </si>
  <si>
    <t>L_ZSK_10_Э</t>
  </si>
  <si>
    <t>L_ZSK_11_Э</t>
  </si>
  <si>
    <t>L_ZSK_12_Э</t>
  </si>
  <si>
    <t>L_ZSK_14_Э</t>
  </si>
  <si>
    <t>L_ZSK_16_Э</t>
  </si>
  <si>
    <t>L_ZSK_27_Э</t>
  </si>
  <si>
    <t>L_ZSK_28_Э</t>
  </si>
  <si>
    <t>L_ZSK_29_Э</t>
  </si>
  <si>
    <t>L_ZSK_41_Э</t>
  </si>
  <si>
    <t>L_ZSK_42_Э</t>
  </si>
  <si>
    <t>L_ZSK_44_Э</t>
  </si>
  <si>
    <t>L_ZSK_43_Э</t>
  </si>
  <si>
    <t>L_ZSK_45_Э</t>
  </si>
  <si>
    <t>L_ZSK_46_Э</t>
  </si>
  <si>
    <t>L_ZSK_47_Э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</si>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</sst>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3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3" applyNumberFormat="0" applyAlignment="0" applyProtection="0"/>
    <xf numFmtId="0" fontId="17" fillId="22" borderId="14" applyNumberFormat="0" applyAlignment="0" applyProtection="0"/>
    <xf numFmtId="0" fontId="18" fillId="22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3" borderId="19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6" fillId="0" borderId="0"/>
    <xf numFmtId="0" fontId="2" fillId="0" borderId="0"/>
    <xf numFmtId="0" fontId="26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2" fillId="2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9" fillId="0" borderId="0" xfId="0" applyFont="1" applyFill="1" applyAlignment="1"/>
    <xf numFmtId="0" fontId="9" fillId="2" borderId="0" xfId="0" applyFont="1" applyFill="1" applyAlignment="1"/>
    <xf numFmtId="0" fontId="10" fillId="0" borderId="0" xfId="0" applyFont="1" applyFill="1" applyAlignment="1"/>
    <xf numFmtId="0" fontId="10" fillId="2" borderId="0" xfId="0" applyFont="1" applyFill="1" applyAlignment="1"/>
    <xf numFmtId="0" fontId="10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0" borderId="0" xfId="3" applyFont="1" applyAlignment="1">
      <alignment horizontal="right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vertical="top"/>
    </xf>
    <xf numFmtId="0" fontId="11" fillId="0" borderId="0" xfId="1" applyFont="1" applyAlignment="1">
      <alignment vertical="center"/>
    </xf>
    <xf numFmtId="0" fontId="11" fillId="2" borderId="0" xfId="1" applyFont="1" applyFill="1" applyAlignment="1">
      <alignment vertical="center"/>
    </xf>
    <xf numFmtId="0" fontId="9" fillId="0" borderId="0" xfId="3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V175"/>
  <sheetViews>
    <sheetView tabSelected="1" topLeftCell="A13" zoomScale="70" zoomScaleNormal="70" zoomScaleSheetLayoutView="80" workbookViewId="0">
      <pane xSplit="2" ySplit="12" topLeftCell="Y109" activePane="bottomRight" state="frozen"/>
      <selection activeCell="A13" sqref="A13"/>
      <selection pane="topRight" activeCell="C13" sqref="C13"/>
      <selection pane="bottomLeft" activeCell="A25" sqref="A25"/>
      <selection pane="bottomRight" activeCell="AK113" sqref="AK113"/>
    </sheetView>
  </sheetViews>
  <sheetFormatPr defaultRowHeight="15.75"/>
  <cols>
    <col min="1" max="1" width="10.875" style="1" customWidth="1"/>
    <col min="2" max="2" width="36.875" style="1" bestFit="1" customWidth="1"/>
    <col min="3" max="3" width="13.25" style="1" customWidth="1"/>
    <col min="4" max="4" width="7.625" style="4" customWidth="1"/>
    <col min="5" max="5" width="7.25" style="2" customWidth="1"/>
    <col min="6" max="6" width="13" style="2" customWidth="1"/>
    <col min="7" max="7" width="14.375" style="2" customWidth="1"/>
    <col min="8" max="8" width="16" style="1" customWidth="1"/>
    <col min="9" max="10" width="19" style="1" customWidth="1"/>
    <col min="11" max="11" width="8.375" style="2" customWidth="1"/>
    <col min="12" max="12" width="7.5" style="3" customWidth="1"/>
    <col min="13" max="13" width="9.5" style="3" customWidth="1"/>
    <col min="14" max="14" width="8.75" style="2" customWidth="1"/>
    <col min="15" max="15" width="9.25" style="3" customWidth="1"/>
    <col min="16" max="16" width="7" style="2" customWidth="1"/>
    <col min="17" max="20" width="9.25" style="3" customWidth="1"/>
    <col min="21" max="21" width="11.25" style="2" customWidth="1"/>
    <col min="22" max="22" width="12.375" style="3" customWidth="1"/>
    <col min="23" max="23" width="11.75" style="2" customWidth="1"/>
    <col min="24" max="24" width="12.25" style="3" customWidth="1"/>
    <col min="25" max="25" width="13.75" style="2" customWidth="1"/>
    <col min="26" max="26" width="15.375" style="3" customWidth="1"/>
    <col min="27" max="27" width="14.125" style="3" customWidth="1"/>
    <col min="28" max="28" width="15.875" style="3" customWidth="1"/>
    <col min="29" max="40" width="16.625" style="3" customWidth="1"/>
    <col min="41" max="41" width="19.5" style="3" customWidth="1"/>
    <col min="42" max="42" width="7.25" style="2" customWidth="1"/>
    <col min="43" max="43" width="9.875" style="2" customWidth="1"/>
    <col min="44" max="44" width="7.125" style="2" customWidth="1"/>
    <col min="45" max="45" width="6" style="2" customWidth="1"/>
    <col min="46" max="46" width="8.375" style="2" customWidth="1"/>
    <col min="47" max="47" width="5.625" style="2" customWidth="1"/>
    <col min="48" max="48" width="7.375" style="2" customWidth="1"/>
    <col min="49" max="49" width="10" style="2" customWidth="1"/>
    <col min="50" max="50" width="7.875" style="2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>
      <c r="A1" s="3"/>
      <c r="B1" s="3"/>
      <c r="C1" s="3"/>
      <c r="H1" s="3"/>
      <c r="I1" s="3"/>
      <c r="J1" s="3"/>
      <c r="AO1" s="51" t="s">
        <v>145</v>
      </c>
    </row>
    <row r="2" spans="1:74" ht="18.75">
      <c r="A2" s="3"/>
      <c r="B2" s="3"/>
      <c r="C2" s="3"/>
      <c r="H2" s="3"/>
      <c r="I2" s="3"/>
      <c r="J2" s="3"/>
      <c r="AO2" s="46" t="s">
        <v>144</v>
      </c>
    </row>
    <row r="3" spans="1:74" ht="18.75">
      <c r="A3" s="3"/>
      <c r="B3" s="3"/>
      <c r="C3" s="3"/>
      <c r="H3" s="3"/>
      <c r="I3" s="3"/>
      <c r="J3" s="3"/>
      <c r="AN3" s="1"/>
      <c r="AO3" s="46" t="s">
        <v>143</v>
      </c>
    </row>
    <row r="4" spans="1:74" ht="18.75">
      <c r="A4" s="81" t="s">
        <v>142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</row>
    <row r="5" spans="1:74" ht="18.75">
      <c r="A5" s="44"/>
      <c r="B5" s="44"/>
      <c r="C5" s="44"/>
      <c r="D5" s="43"/>
      <c r="E5" s="45"/>
      <c r="F5" s="45"/>
      <c r="G5" s="45"/>
      <c r="H5" s="44"/>
      <c r="I5" s="44"/>
      <c r="J5" s="44"/>
      <c r="K5" s="45"/>
      <c r="L5" s="44"/>
      <c r="M5" s="44"/>
      <c r="N5" s="45"/>
      <c r="O5" s="44"/>
      <c r="P5" s="45"/>
      <c r="Q5" s="44"/>
      <c r="R5" s="44"/>
      <c r="S5" s="44"/>
      <c r="T5" s="44"/>
      <c r="U5" s="45"/>
      <c r="V5" s="44"/>
      <c r="W5" s="45"/>
      <c r="X5" s="44"/>
      <c r="Y5" s="45"/>
      <c r="Z5" s="44"/>
      <c r="AA5" s="44"/>
      <c r="AB5" s="44"/>
      <c r="AC5" s="44"/>
      <c r="AD5" s="44"/>
      <c r="AE5" s="54"/>
      <c r="AF5" s="54"/>
      <c r="AG5" s="44"/>
      <c r="AH5" s="44"/>
      <c r="AI5" s="54"/>
      <c r="AJ5" s="54"/>
      <c r="AK5" s="44"/>
      <c r="AL5" s="44"/>
      <c r="AM5" s="44"/>
      <c r="AN5" s="44"/>
      <c r="AO5" s="44"/>
      <c r="AP5" s="43"/>
      <c r="AQ5" s="43"/>
      <c r="AR5" s="43"/>
      <c r="AS5" s="43"/>
      <c r="AT5" s="43"/>
      <c r="AU5" s="43"/>
      <c r="AV5" s="43"/>
      <c r="AW5" s="43"/>
      <c r="AX5" s="43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</row>
    <row r="6" spans="1:74" ht="18.75">
      <c r="A6" s="90" t="s">
        <v>141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50"/>
      <c r="AQ6" s="50"/>
      <c r="AR6" s="50"/>
      <c r="AS6" s="50"/>
      <c r="AT6" s="50"/>
      <c r="AU6" s="50"/>
      <c r="AV6" s="50"/>
      <c r="AW6" s="50"/>
      <c r="AX6" s="50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</row>
    <row r="7" spans="1:74">
      <c r="A7" s="91" t="s">
        <v>140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48"/>
      <c r="AQ7" s="48"/>
      <c r="AR7" s="48"/>
      <c r="AS7" s="48"/>
      <c r="AT7" s="48"/>
      <c r="AU7" s="48"/>
      <c r="AV7" s="48"/>
      <c r="AW7" s="48"/>
      <c r="AX7" s="48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</row>
    <row r="8" spans="1:74" ht="18.75">
      <c r="A8" s="3"/>
      <c r="B8" s="3"/>
      <c r="C8" s="3"/>
      <c r="H8" s="3"/>
      <c r="I8" s="3"/>
      <c r="J8" s="3"/>
      <c r="AN8" s="46"/>
    </row>
    <row r="9" spans="1:74" ht="18.75">
      <c r="A9" s="82" t="s">
        <v>146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43"/>
      <c r="AQ9" s="43"/>
      <c r="AR9" s="43"/>
      <c r="AS9" s="43"/>
      <c r="AT9" s="43"/>
      <c r="AU9" s="43"/>
      <c r="AV9" s="43"/>
      <c r="AW9" s="43"/>
      <c r="AX9" s="43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</row>
    <row r="10" spans="1:74" ht="18.75">
      <c r="A10" s="44"/>
      <c r="B10" s="44"/>
      <c r="C10" s="44"/>
      <c r="D10" s="43"/>
      <c r="E10" s="45"/>
      <c r="F10" s="45"/>
      <c r="G10" s="45"/>
      <c r="H10" s="44"/>
      <c r="I10" s="44"/>
      <c r="J10" s="44"/>
      <c r="K10" s="45"/>
      <c r="L10" s="44"/>
      <c r="M10" s="44"/>
      <c r="N10" s="45"/>
      <c r="O10" s="44"/>
      <c r="P10" s="45"/>
      <c r="Q10" s="44"/>
      <c r="R10" s="44"/>
      <c r="S10" s="44"/>
      <c r="T10" s="44"/>
      <c r="U10" s="45"/>
      <c r="V10" s="44"/>
      <c r="W10" s="45"/>
      <c r="X10" s="44"/>
      <c r="Y10" s="45"/>
      <c r="Z10" s="44"/>
      <c r="AA10" s="44"/>
      <c r="AB10" s="44"/>
      <c r="AC10" s="44"/>
      <c r="AD10" s="44"/>
      <c r="AE10" s="54"/>
      <c r="AF10" s="54"/>
      <c r="AG10" s="44"/>
      <c r="AH10" s="44"/>
      <c r="AI10" s="54"/>
      <c r="AJ10" s="54"/>
      <c r="AK10" s="44"/>
      <c r="AL10" s="44"/>
      <c r="AM10" s="44"/>
      <c r="AN10" s="44"/>
      <c r="AO10" s="44"/>
      <c r="AP10" s="43"/>
      <c r="AQ10" s="43"/>
      <c r="AR10" s="43"/>
      <c r="AS10" s="43"/>
      <c r="AT10" s="43"/>
      <c r="AU10" s="43"/>
      <c r="AV10" s="43"/>
      <c r="AW10" s="43"/>
      <c r="AX10" s="43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</row>
    <row r="11" spans="1:74" ht="18.75">
      <c r="A11" s="82" t="s">
        <v>255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41"/>
      <c r="AQ11" s="41"/>
      <c r="AR11" s="41"/>
      <c r="AS11" s="41"/>
      <c r="AT11" s="41"/>
      <c r="AU11" s="41"/>
      <c r="AV11" s="41"/>
      <c r="AW11" s="41"/>
      <c r="AX11" s="41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</row>
    <row r="12" spans="1:74">
      <c r="A12" s="67" t="s">
        <v>139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4"/>
      <c r="AQ12" s="4"/>
      <c r="AR12" s="4"/>
      <c r="AS12" s="4"/>
      <c r="AT12" s="4"/>
      <c r="AU12" s="4"/>
      <c r="AV12" s="4"/>
      <c r="AW12" s="4"/>
      <c r="AX12" s="4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</row>
    <row r="13" spans="1:74" ht="15.75" customHeight="1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38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74" ht="72.75" customHeight="1">
      <c r="A14" s="84" t="s">
        <v>138</v>
      </c>
      <c r="B14" s="84" t="s">
        <v>137</v>
      </c>
      <c r="C14" s="84" t="s">
        <v>136</v>
      </c>
      <c r="D14" s="73" t="s">
        <v>135</v>
      </c>
      <c r="E14" s="74" t="s">
        <v>134</v>
      </c>
      <c r="F14" s="69" t="s">
        <v>133</v>
      </c>
      <c r="G14" s="69"/>
      <c r="H14" s="83" t="s">
        <v>132</v>
      </c>
      <c r="I14" s="83"/>
      <c r="J14" s="78" t="s">
        <v>156</v>
      </c>
      <c r="K14" s="75" t="s">
        <v>131</v>
      </c>
      <c r="L14" s="76"/>
      <c r="M14" s="76"/>
      <c r="N14" s="76"/>
      <c r="O14" s="76"/>
      <c r="P14" s="76"/>
      <c r="Q14" s="76"/>
      <c r="R14" s="76"/>
      <c r="S14" s="76"/>
      <c r="T14" s="77"/>
      <c r="U14" s="70" t="s">
        <v>130</v>
      </c>
      <c r="V14" s="71"/>
      <c r="W14" s="71"/>
      <c r="X14" s="71"/>
      <c r="Y14" s="71"/>
      <c r="Z14" s="72"/>
      <c r="AA14" s="86" t="s">
        <v>160</v>
      </c>
      <c r="AB14" s="87"/>
      <c r="AC14" s="75" t="s">
        <v>129</v>
      </c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92" t="s">
        <v>128</v>
      </c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74" ht="66" customHeight="1">
      <c r="A15" s="84"/>
      <c r="B15" s="84"/>
      <c r="C15" s="84"/>
      <c r="D15" s="73"/>
      <c r="E15" s="74"/>
      <c r="F15" s="69"/>
      <c r="G15" s="69"/>
      <c r="H15" s="83"/>
      <c r="I15" s="83"/>
      <c r="J15" s="79"/>
      <c r="K15" s="75" t="s">
        <v>124</v>
      </c>
      <c r="L15" s="76"/>
      <c r="M15" s="76"/>
      <c r="N15" s="76"/>
      <c r="O15" s="77"/>
      <c r="P15" s="75" t="s">
        <v>127</v>
      </c>
      <c r="Q15" s="76"/>
      <c r="R15" s="76"/>
      <c r="S15" s="76"/>
      <c r="T15" s="77"/>
      <c r="U15" s="69" t="s">
        <v>157</v>
      </c>
      <c r="V15" s="69"/>
      <c r="W15" s="70" t="s">
        <v>158</v>
      </c>
      <c r="X15" s="72"/>
      <c r="Y15" s="69" t="s">
        <v>159</v>
      </c>
      <c r="Z15" s="69"/>
      <c r="AA15" s="88"/>
      <c r="AB15" s="89"/>
      <c r="AC15" s="68" t="s">
        <v>147</v>
      </c>
      <c r="AD15" s="68"/>
      <c r="AE15" s="68" t="s">
        <v>148</v>
      </c>
      <c r="AF15" s="68"/>
      <c r="AG15" s="68" t="s">
        <v>149</v>
      </c>
      <c r="AH15" s="68"/>
      <c r="AI15" s="68" t="s">
        <v>150</v>
      </c>
      <c r="AJ15" s="68"/>
      <c r="AK15" s="68" t="s">
        <v>151</v>
      </c>
      <c r="AL15" s="68"/>
      <c r="AM15" s="84" t="s">
        <v>126</v>
      </c>
      <c r="AN15" s="83" t="s">
        <v>125</v>
      </c>
      <c r="AO15" s="9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74" ht="135" customHeight="1">
      <c r="A16" s="84"/>
      <c r="B16" s="84"/>
      <c r="C16" s="84"/>
      <c r="D16" s="73"/>
      <c r="E16" s="74"/>
      <c r="F16" s="37" t="s">
        <v>124</v>
      </c>
      <c r="G16" s="37" t="s">
        <v>122</v>
      </c>
      <c r="H16" s="36" t="s">
        <v>123</v>
      </c>
      <c r="I16" s="36" t="s">
        <v>122</v>
      </c>
      <c r="J16" s="80"/>
      <c r="K16" s="33" t="s">
        <v>121</v>
      </c>
      <c r="L16" s="32" t="s">
        <v>120</v>
      </c>
      <c r="M16" s="32" t="s">
        <v>119</v>
      </c>
      <c r="N16" s="35" t="s">
        <v>118</v>
      </c>
      <c r="O16" s="34" t="s">
        <v>117</v>
      </c>
      <c r="P16" s="33" t="s">
        <v>121</v>
      </c>
      <c r="Q16" s="32" t="s">
        <v>120</v>
      </c>
      <c r="R16" s="32" t="s">
        <v>119</v>
      </c>
      <c r="S16" s="34" t="s">
        <v>118</v>
      </c>
      <c r="T16" s="34" t="s">
        <v>117</v>
      </c>
      <c r="U16" s="33" t="s">
        <v>116</v>
      </c>
      <c r="V16" s="32" t="s">
        <v>115</v>
      </c>
      <c r="W16" s="33" t="s">
        <v>116</v>
      </c>
      <c r="X16" s="32" t="s">
        <v>115</v>
      </c>
      <c r="Y16" s="33" t="s">
        <v>116</v>
      </c>
      <c r="Z16" s="32" t="s">
        <v>115</v>
      </c>
      <c r="AA16" s="16" t="s">
        <v>114</v>
      </c>
      <c r="AB16" s="16" t="s">
        <v>113</v>
      </c>
      <c r="AC16" s="58" t="s">
        <v>124</v>
      </c>
      <c r="AD16" s="16" t="s">
        <v>112</v>
      </c>
      <c r="AE16" s="58" t="s">
        <v>164</v>
      </c>
      <c r="AF16" s="55" t="s">
        <v>112</v>
      </c>
      <c r="AG16" s="58" t="s">
        <v>165</v>
      </c>
      <c r="AH16" s="16" t="s">
        <v>112</v>
      </c>
      <c r="AI16" s="58" t="s">
        <v>164</v>
      </c>
      <c r="AJ16" s="55" t="s">
        <v>112</v>
      </c>
      <c r="AK16" s="58" t="s">
        <v>166</v>
      </c>
      <c r="AL16" s="16" t="s">
        <v>112</v>
      </c>
      <c r="AM16" s="84"/>
      <c r="AN16" s="83"/>
      <c r="AO16" s="94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19.5" customHeight="1">
      <c r="A17" s="16">
        <v>1</v>
      </c>
      <c r="B17" s="16">
        <v>2</v>
      </c>
      <c r="C17" s="16">
        <v>3</v>
      </c>
      <c r="D17" s="31">
        <v>4</v>
      </c>
      <c r="E17" s="30">
        <v>5</v>
      </c>
      <c r="F17" s="30">
        <v>6</v>
      </c>
      <c r="G17" s="30">
        <v>7</v>
      </c>
      <c r="H17" s="16">
        <v>8</v>
      </c>
      <c r="I17" s="16">
        <v>9</v>
      </c>
      <c r="J17" s="16">
        <v>10</v>
      </c>
      <c r="K17" s="30">
        <v>11</v>
      </c>
      <c r="L17" s="16">
        <v>12</v>
      </c>
      <c r="M17" s="16">
        <v>13</v>
      </c>
      <c r="N17" s="30">
        <v>14</v>
      </c>
      <c r="O17" s="16">
        <v>15</v>
      </c>
      <c r="P17" s="30">
        <v>16</v>
      </c>
      <c r="Q17" s="16">
        <v>17</v>
      </c>
      <c r="R17" s="16">
        <v>18</v>
      </c>
      <c r="S17" s="16">
        <v>19</v>
      </c>
      <c r="T17" s="16">
        <v>20</v>
      </c>
      <c r="U17" s="30">
        <v>21</v>
      </c>
      <c r="V17" s="16">
        <v>22</v>
      </c>
      <c r="W17" s="30">
        <v>23</v>
      </c>
      <c r="X17" s="16">
        <v>24</v>
      </c>
      <c r="Y17" s="30">
        <v>25</v>
      </c>
      <c r="Z17" s="16">
        <v>26</v>
      </c>
      <c r="AA17" s="16">
        <v>27</v>
      </c>
      <c r="AB17" s="16">
        <v>28</v>
      </c>
      <c r="AC17" s="29" t="s">
        <v>111</v>
      </c>
      <c r="AD17" s="29" t="s">
        <v>110</v>
      </c>
      <c r="AE17" s="29" t="s">
        <v>109</v>
      </c>
      <c r="AF17" s="29" t="s">
        <v>108</v>
      </c>
      <c r="AG17" s="29" t="s">
        <v>107</v>
      </c>
      <c r="AH17" s="29" t="s">
        <v>106</v>
      </c>
      <c r="AI17" s="29" t="s">
        <v>152</v>
      </c>
      <c r="AJ17" s="29" t="s">
        <v>153</v>
      </c>
      <c r="AK17" s="29" t="s">
        <v>154</v>
      </c>
      <c r="AL17" s="29" t="s">
        <v>155</v>
      </c>
      <c r="AM17" s="16">
        <v>30</v>
      </c>
      <c r="AN17" s="16">
        <v>31</v>
      </c>
      <c r="AO17" s="16">
        <v>32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s="21" customFormat="1" ht="31.5">
      <c r="A18" s="25" t="s">
        <v>105</v>
      </c>
      <c r="B18" s="24" t="s">
        <v>104</v>
      </c>
      <c r="C18" s="22" t="s">
        <v>1</v>
      </c>
      <c r="D18" s="22" t="s">
        <v>1</v>
      </c>
      <c r="E18" s="22" t="s">
        <v>1</v>
      </c>
      <c r="F18" s="22" t="s">
        <v>1</v>
      </c>
      <c r="G18" s="22" t="s">
        <v>1</v>
      </c>
      <c r="H18" s="23"/>
      <c r="I18" s="22" t="s">
        <v>1</v>
      </c>
      <c r="J18" s="23">
        <f t="shared" ref="J18:AL18" si="0">J20</f>
        <v>0</v>
      </c>
      <c r="K18" s="23">
        <f>K20+K21+K24</f>
        <v>238.65400000000002</v>
      </c>
      <c r="L18" s="23">
        <f t="shared" ref="L18:O18" si="1">L20+L21+L24</f>
        <v>0.35</v>
      </c>
      <c r="M18" s="23">
        <f t="shared" si="1"/>
        <v>4.7859999999999996</v>
      </c>
      <c r="N18" s="23">
        <f t="shared" si="1"/>
        <v>188.52699999999999</v>
      </c>
      <c r="O18" s="23">
        <f t="shared" si="1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0</v>
      </c>
      <c r="W18" s="23">
        <f t="shared" si="0"/>
        <v>0</v>
      </c>
      <c r="X18" s="23">
        <f t="shared" si="0"/>
        <v>0</v>
      </c>
      <c r="Y18" s="23">
        <f t="shared" si="0"/>
        <v>0</v>
      </c>
      <c r="Z18" s="23">
        <f t="shared" si="0"/>
        <v>0</v>
      </c>
      <c r="AA18" s="23">
        <f t="shared" si="0"/>
        <v>0</v>
      </c>
      <c r="AB18" s="23">
        <f t="shared" si="0"/>
        <v>0</v>
      </c>
      <c r="AC18" s="23">
        <f>AC20+AC21+AC24</f>
        <v>73.810999999999993</v>
      </c>
      <c r="AD18" s="23">
        <f t="shared" si="0"/>
        <v>0</v>
      </c>
      <c r="AE18" s="23">
        <f>AE20+AE21+AE24</f>
        <v>43.265000000000001</v>
      </c>
      <c r="AF18" s="23">
        <v>0</v>
      </c>
      <c r="AG18" s="23">
        <f>AG20+AG21+AG24</f>
        <v>47.358999999999995</v>
      </c>
      <c r="AH18" s="23">
        <f t="shared" ref="AH18" si="2">AH63+AH20+AH24</f>
        <v>0</v>
      </c>
      <c r="AI18" s="23">
        <f>AI20+AI21+AI24</f>
        <v>39.018000000000001</v>
      </c>
      <c r="AJ18" s="23">
        <f>AJ63+AJ20+AJ24</f>
        <v>0</v>
      </c>
      <c r="AK18" s="23">
        <f>AK20+AK21+AK24</f>
        <v>35.201000000000001</v>
      </c>
      <c r="AL18" s="23">
        <f t="shared" si="0"/>
        <v>0</v>
      </c>
      <c r="AM18" s="23">
        <f>AM20+AM21+AM24</f>
        <v>238.65399999999997</v>
      </c>
      <c r="AN18" s="23">
        <v>0</v>
      </c>
      <c r="AO18" s="22" t="s">
        <v>1</v>
      </c>
      <c r="AP18" s="2"/>
      <c r="AQ18" s="2"/>
      <c r="AR18" s="2"/>
      <c r="AS18" s="2"/>
      <c r="AT18" s="2"/>
      <c r="AU18" s="2"/>
      <c r="AV18" s="2"/>
      <c r="AW18" s="2"/>
      <c r="AX18" s="2"/>
    </row>
    <row r="19" spans="1:69" s="2" customFormat="1">
      <c r="A19" s="28" t="s">
        <v>103</v>
      </c>
      <c r="B19" s="27" t="s">
        <v>102</v>
      </c>
      <c r="C19" s="9" t="s">
        <v>1</v>
      </c>
      <c r="D19" s="9" t="s">
        <v>1</v>
      </c>
      <c r="E19" s="9" t="s">
        <v>1</v>
      </c>
      <c r="F19" s="9" t="s">
        <v>1</v>
      </c>
      <c r="G19" s="9" t="s">
        <v>1</v>
      </c>
      <c r="H19" s="9" t="s">
        <v>1</v>
      </c>
      <c r="I19" s="9" t="s">
        <v>1</v>
      </c>
      <c r="J19" s="17">
        <f t="shared" ref="J19:AN19" si="3">J21</f>
        <v>0</v>
      </c>
      <c r="K19" s="17">
        <f t="shared" si="3"/>
        <v>20.079999999999998</v>
      </c>
      <c r="L19" s="17">
        <f t="shared" si="3"/>
        <v>0.35</v>
      </c>
      <c r="M19" s="17">
        <f t="shared" si="3"/>
        <v>2.7629999999999999</v>
      </c>
      <c r="N19" s="17">
        <f t="shared" si="3"/>
        <v>16.966999999999999</v>
      </c>
      <c r="O19" s="17">
        <f t="shared" si="3"/>
        <v>0</v>
      </c>
      <c r="P19" s="17">
        <f t="shared" si="3"/>
        <v>0</v>
      </c>
      <c r="Q19" s="17">
        <f t="shared" si="3"/>
        <v>0</v>
      </c>
      <c r="R19" s="17">
        <f t="shared" si="3"/>
        <v>0</v>
      </c>
      <c r="S19" s="17">
        <f t="shared" si="3"/>
        <v>0</v>
      </c>
      <c r="T19" s="17">
        <f t="shared" si="3"/>
        <v>0</v>
      </c>
      <c r="U19" s="17">
        <f t="shared" si="3"/>
        <v>0</v>
      </c>
      <c r="V19" s="17">
        <f t="shared" si="3"/>
        <v>0</v>
      </c>
      <c r="W19" s="17">
        <f t="shared" si="3"/>
        <v>0</v>
      </c>
      <c r="X19" s="17">
        <f t="shared" si="3"/>
        <v>0</v>
      </c>
      <c r="Y19" s="17">
        <f t="shared" si="3"/>
        <v>0</v>
      </c>
      <c r="Z19" s="17">
        <f t="shared" si="3"/>
        <v>0</v>
      </c>
      <c r="AA19" s="17">
        <f t="shared" si="3"/>
        <v>0</v>
      </c>
      <c r="AB19" s="17">
        <f t="shared" si="3"/>
        <v>0</v>
      </c>
      <c r="AC19" s="17">
        <f t="shared" si="3"/>
        <v>0</v>
      </c>
      <c r="AD19" s="17">
        <f t="shared" si="3"/>
        <v>0</v>
      </c>
      <c r="AE19" s="17">
        <v>0</v>
      </c>
      <c r="AF19" s="17">
        <v>0</v>
      </c>
      <c r="AG19" s="17">
        <v>0</v>
      </c>
      <c r="AH19" s="17">
        <f t="shared" si="3"/>
        <v>0</v>
      </c>
      <c r="AI19" s="17">
        <v>0</v>
      </c>
      <c r="AJ19" s="17">
        <v>0</v>
      </c>
      <c r="AK19" s="17">
        <f t="shared" si="3"/>
        <v>0</v>
      </c>
      <c r="AL19" s="17">
        <f t="shared" si="3"/>
        <v>0</v>
      </c>
      <c r="AM19" s="17">
        <f t="shared" si="3"/>
        <v>20.079999999999998</v>
      </c>
      <c r="AN19" s="17">
        <f t="shared" si="3"/>
        <v>0</v>
      </c>
      <c r="AO19" s="9" t="s">
        <v>1</v>
      </c>
    </row>
    <row r="20" spans="1:69" s="21" customFormat="1" ht="31.5">
      <c r="A20" s="25" t="s">
        <v>101</v>
      </c>
      <c r="B20" s="24" t="s">
        <v>100</v>
      </c>
      <c r="C20" s="22" t="s">
        <v>1</v>
      </c>
      <c r="D20" s="22" t="s">
        <v>1</v>
      </c>
      <c r="E20" s="22" t="s">
        <v>1</v>
      </c>
      <c r="F20" s="22" t="s">
        <v>1</v>
      </c>
      <c r="G20" s="22" t="s">
        <v>1</v>
      </c>
      <c r="H20" s="22" t="s">
        <v>1</v>
      </c>
      <c r="I20" s="22" t="s">
        <v>1</v>
      </c>
      <c r="J20" s="23">
        <f t="shared" ref="J20:AN20" si="4">J105</f>
        <v>0</v>
      </c>
      <c r="K20" s="23">
        <f>K70</f>
        <v>173.583</v>
      </c>
      <c r="L20" s="23">
        <f t="shared" ref="L20:O20" si="5">L70</f>
        <v>0</v>
      </c>
      <c r="M20" s="23">
        <f t="shared" si="5"/>
        <v>2.0229999999999992</v>
      </c>
      <c r="N20" s="23">
        <f t="shared" si="5"/>
        <v>171.56</v>
      </c>
      <c r="O20" s="23">
        <f t="shared" si="5"/>
        <v>0</v>
      </c>
      <c r="P20" s="23">
        <f t="shared" si="4"/>
        <v>0</v>
      </c>
      <c r="Q20" s="23">
        <f t="shared" si="4"/>
        <v>0</v>
      </c>
      <c r="R20" s="23">
        <f t="shared" si="4"/>
        <v>0</v>
      </c>
      <c r="S20" s="23">
        <f t="shared" si="4"/>
        <v>0</v>
      </c>
      <c r="T20" s="23">
        <f t="shared" si="4"/>
        <v>0</v>
      </c>
      <c r="U20" s="23">
        <f t="shared" si="4"/>
        <v>0</v>
      </c>
      <c r="V20" s="23">
        <f t="shared" si="4"/>
        <v>0</v>
      </c>
      <c r="W20" s="23">
        <f t="shared" si="4"/>
        <v>0</v>
      </c>
      <c r="X20" s="23">
        <f t="shared" si="4"/>
        <v>0</v>
      </c>
      <c r="Y20" s="23">
        <f t="shared" si="4"/>
        <v>0</v>
      </c>
      <c r="Z20" s="23">
        <f t="shared" si="4"/>
        <v>0</v>
      </c>
      <c r="AA20" s="23">
        <f t="shared" si="4"/>
        <v>0</v>
      </c>
      <c r="AB20" s="23">
        <f t="shared" si="4"/>
        <v>0</v>
      </c>
      <c r="AC20" s="23">
        <f>AC70</f>
        <v>63.136999999999993</v>
      </c>
      <c r="AD20" s="23">
        <f t="shared" si="4"/>
        <v>0</v>
      </c>
      <c r="AE20" s="23">
        <f>AE70</f>
        <v>26.27</v>
      </c>
      <c r="AF20" s="23">
        <v>0</v>
      </c>
      <c r="AG20" s="23">
        <f>AG70</f>
        <v>31.052999999999997</v>
      </c>
      <c r="AH20" s="23">
        <f t="shared" si="4"/>
        <v>0</v>
      </c>
      <c r="AI20" s="23">
        <f>AI70</f>
        <v>28.026999999999997</v>
      </c>
      <c r="AJ20" s="23">
        <v>0</v>
      </c>
      <c r="AK20" s="23">
        <f>AK70</f>
        <v>25.096</v>
      </c>
      <c r="AL20" s="23">
        <f t="shared" si="4"/>
        <v>0</v>
      </c>
      <c r="AM20" s="23">
        <f>AM70</f>
        <v>173.58299999999997</v>
      </c>
      <c r="AN20" s="23">
        <f t="shared" si="4"/>
        <v>0</v>
      </c>
      <c r="AO20" s="22" t="s">
        <v>1</v>
      </c>
    </row>
    <row r="21" spans="1:69" s="21" customFormat="1" ht="63">
      <c r="A21" s="25" t="s">
        <v>99</v>
      </c>
      <c r="B21" s="24" t="s">
        <v>98</v>
      </c>
      <c r="C21" s="22" t="s">
        <v>1</v>
      </c>
      <c r="D21" s="22" t="s">
        <v>1</v>
      </c>
      <c r="E21" s="22" t="s">
        <v>1</v>
      </c>
      <c r="F21" s="22" t="s">
        <v>1</v>
      </c>
      <c r="G21" s="22" t="s">
        <v>1</v>
      </c>
      <c r="H21" s="23">
        <v>0</v>
      </c>
      <c r="I21" s="23">
        <v>0</v>
      </c>
      <c r="J21" s="23">
        <v>0</v>
      </c>
      <c r="K21" s="23">
        <f>K63</f>
        <v>20.079999999999998</v>
      </c>
      <c r="L21" s="23">
        <f t="shared" ref="L21:O21" si="6">L63</f>
        <v>0.35</v>
      </c>
      <c r="M21" s="23">
        <f t="shared" si="6"/>
        <v>2.7629999999999999</v>
      </c>
      <c r="N21" s="23">
        <f t="shared" si="6"/>
        <v>16.966999999999999</v>
      </c>
      <c r="O21" s="23">
        <f t="shared" si="6"/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f>AC63</f>
        <v>0</v>
      </c>
      <c r="AD21" s="23">
        <v>0</v>
      </c>
      <c r="AE21" s="23">
        <f>AE63</f>
        <v>9.08</v>
      </c>
      <c r="AF21" s="23">
        <v>0</v>
      </c>
      <c r="AG21" s="23">
        <f>AG63</f>
        <v>11</v>
      </c>
      <c r="AH21" s="23">
        <v>0</v>
      </c>
      <c r="AI21" s="23">
        <f>AI63</f>
        <v>0</v>
      </c>
      <c r="AJ21" s="23">
        <v>0</v>
      </c>
      <c r="AK21" s="23">
        <f>AK63</f>
        <v>0</v>
      </c>
      <c r="AL21" s="23">
        <v>0</v>
      </c>
      <c r="AM21" s="23">
        <f>AM63</f>
        <v>20.079999999999998</v>
      </c>
      <c r="AN21" s="23">
        <v>0</v>
      </c>
      <c r="AO21" s="22" t="s">
        <v>1</v>
      </c>
    </row>
    <row r="22" spans="1:69" ht="31.5">
      <c r="A22" s="12" t="s">
        <v>97</v>
      </c>
      <c r="B22" s="14" t="s">
        <v>96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8" t="s">
        <v>1</v>
      </c>
    </row>
    <row r="23" spans="1:69" ht="47.25">
      <c r="A23" s="12" t="s">
        <v>95</v>
      </c>
      <c r="B23" s="14" t="s">
        <v>94</v>
      </c>
      <c r="C23" s="9" t="s">
        <v>1</v>
      </c>
      <c r="D23" s="9" t="s">
        <v>1</v>
      </c>
      <c r="E23" s="9" t="s">
        <v>1</v>
      </c>
      <c r="F23" s="9" t="s">
        <v>1</v>
      </c>
      <c r="G23" s="9" t="s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8" t="s">
        <v>1</v>
      </c>
    </row>
    <row r="24" spans="1:69" s="21" customFormat="1" ht="30" customHeight="1">
      <c r="A24" s="25" t="s">
        <v>93</v>
      </c>
      <c r="B24" s="24" t="s">
        <v>92</v>
      </c>
      <c r="C24" s="22" t="s">
        <v>1</v>
      </c>
      <c r="D24" s="22" t="s">
        <v>1</v>
      </c>
      <c r="E24" s="22" t="s">
        <v>1</v>
      </c>
      <c r="F24" s="22" t="s">
        <v>1</v>
      </c>
      <c r="G24" s="22" t="s">
        <v>1</v>
      </c>
      <c r="H24" s="23">
        <v>0</v>
      </c>
      <c r="I24" s="23">
        <v>0</v>
      </c>
      <c r="J24" s="23">
        <v>0</v>
      </c>
      <c r="K24" s="23">
        <f>K159</f>
        <v>44.991000000000007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f>AC158</f>
        <v>10.674000000000001</v>
      </c>
      <c r="AD24" s="23">
        <v>0</v>
      </c>
      <c r="AE24" s="23">
        <f>AE158</f>
        <v>7.915</v>
      </c>
      <c r="AF24" s="23">
        <v>0</v>
      </c>
      <c r="AG24" s="23">
        <f>AG158</f>
        <v>5.306</v>
      </c>
      <c r="AH24" s="23">
        <v>0</v>
      </c>
      <c r="AI24" s="23">
        <f>AI158</f>
        <v>10.991</v>
      </c>
      <c r="AJ24" s="23">
        <v>0</v>
      </c>
      <c r="AK24" s="23">
        <f>AK158</f>
        <v>10.105</v>
      </c>
      <c r="AL24" s="23">
        <v>0</v>
      </c>
      <c r="AM24" s="23">
        <f>AM158</f>
        <v>44.991000000000007</v>
      </c>
      <c r="AN24" s="23">
        <v>0</v>
      </c>
      <c r="AO24" s="22" t="s">
        <v>1</v>
      </c>
    </row>
    <row r="25" spans="1:69" s="21" customFormat="1">
      <c r="A25" s="25" t="s">
        <v>91</v>
      </c>
      <c r="B25" s="24" t="s">
        <v>90</v>
      </c>
      <c r="C25" s="22" t="s">
        <v>1</v>
      </c>
      <c r="D25" s="22" t="s">
        <v>1</v>
      </c>
      <c r="E25" s="22" t="s">
        <v>1</v>
      </c>
      <c r="F25" s="22" t="s">
        <v>1</v>
      </c>
      <c r="G25" s="22" t="s">
        <v>1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1</v>
      </c>
      <c r="M25" s="22" t="s">
        <v>1</v>
      </c>
      <c r="N25" s="22" t="s">
        <v>1</v>
      </c>
      <c r="O25" s="22" t="s">
        <v>1</v>
      </c>
      <c r="P25" s="22" t="s">
        <v>1</v>
      </c>
      <c r="Q25" s="22" t="s">
        <v>1</v>
      </c>
      <c r="R25" s="22" t="s">
        <v>1</v>
      </c>
      <c r="S25" s="22" t="s">
        <v>1</v>
      </c>
      <c r="T25" s="22" t="s">
        <v>1</v>
      </c>
      <c r="U25" s="22" t="s">
        <v>1</v>
      </c>
      <c r="V25" s="22" t="s">
        <v>1</v>
      </c>
      <c r="W25" s="22" t="s">
        <v>1</v>
      </c>
      <c r="X25" s="22" t="s">
        <v>1</v>
      </c>
      <c r="Y25" s="22" t="s">
        <v>1</v>
      </c>
      <c r="Z25" s="22" t="s">
        <v>1</v>
      </c>
      <c r="AA25" s="22" t="s">
        <v>1</v>
      </c>
      <c r="AB25" s="22" t="s">
        <v>1</v>
      </c>
      <c r="AC25" s="22" t="s">
        <v>1</v>
      </c>
      <c r="AD25" s="22" t="s">
        <v>1</v>
      </c>
      <c r="AE25" s="22"/>
      <c r="AF25" s="22"/>
      <c r="AG25" s="22" t="s">
        <v>1</v>
      </c>
      <c r="AH25" s="22" t="s">
        <v>1</v>
      </c>
      <c r="AI25" s="22"/>
      <c r="AJ25" s="22"/>
      <c r="AK25" s="22" t="s">
        <v>1</v>
      </c>
      <c r="AL25" s="22" t="s">
        <v>1</v>
      </c>
      <c r="AM25" s="22" t="s">
        <v>1</v>
      </c>
      <c r="AN25" s="22" t="s">
        <v>1</v>
      </c>
      <c r="AO25" s="22" t="s">
        <v>1</v>
      </c>
      <c r="AP25" s="2"/>
      <c r="AQ25" s="2"/>
      <c r="AR25" s="2"/>
      <c r="AS25" s="2"/>
      <c r="AT25" s="2"/>
      <c r="AU25" s="2"/>
      <c r="AV25" s="2"/>
      <c r="AW25" s="2"/>
      <c r="AX25" s="2"/>
    </row>
    <row r="26" spans="1:69" ht="31.5">
      <c r="A26" s="12" t="s">
        <v>89</v>
      </c>
      <c r="B26" s="14" t="s">
        <v>88</v>
      </c>
      <c r="C26" s="9" t="s">
        <v>1</v>
      </c>
      <c r="D26" s="9" t="s">
        <v>1</v>
      </c>
      <c r="E26" s="9" t="s">
        <v>1</v>
      </c>
      <c r="F26" s="9" t="s">
        <v>1</v>
      </c>
      <c r="G26" s="9" t="s">
        <v>1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8" t="s">
        <v>1</v>
      </c>
    </row>
    <row r="27" spans="1:69" ht="47.25">
      <c r="A27" s="12" t="s">
        <v>87</v>
      </c>
      <c r="B27" s="14" t="s">
        <v>86</v>
      </c>
      <c r="C27" s="9" t="s">
        <v>1</v>
      </c>
      <c r="D27" s="9" t="s">
        <v>1</v>
      </c>
      <c r="E27" s="9" t="s">
        <v>1</v>
      </c>
      <c r="F27" s="9" t="s">
        <v>1</v>
      </c>
      <c r="G27" s="9" t="s">
        <v>1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8" t="s">
        <v>1</v>
      </c>
    </row>
    <row r="28" spans="1:69" ht="78.75">
      <c r="A28" s="12" t="s">
        <v>85</v>
      </c>
      <c r="B28" s="14" t="s">
        <v>84</v>
      </c>
      <c r="C28" s="9" t="s">
        <v>1</v>
      </c>
      <c r="D28" s="9" t="s">
        <v>1</v>
      </c>
      <c r="E28" s="9" t="s">
        <v>1</v>
      </c>
      <c r="F28" s="9" t="s">
        <v>1</v>
      </c>
      <c r="G28" s="9" t="s">
        <v>1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8" t="s">
        <v>1</v>
      </c>
    </row>
    <row r="29" spans="1:69" ht="78.75">
      <c r="A29" s="12" t="s">
        <v>83</v>
      </c>
      <c r="B29" s="14" t="s">
        <v>82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8" t="s">
        <v>1</v>
      </c>
    </row>
    <row r="30" spans="1:69" ht="63">
      <c r="A30" s="12" t="s">
        <v>80</v>
      </c>
      <c r="B30" s="14" t="s">
        <v>81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8" t="s">
        <v>1</v>
      </c>
    </row>
    <row r="31" spans="1:69" ht="31.5">
      <c r="A31" s="12" t="s">
        <v>80</v>
      </c>
      <c r="B31" s="15" t="s">
        <v>4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8" t="s">
        <v>1</v>
      </c>
    </row>
    <row r="32" spans="1:69" ht="31.5">
      <c r="A32" s="12" t="s">
        <v>80</v>
      </c>
      <c r="B32" s="15" t="s">
        <v>4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8" t="s">
        <v>1</v>
      </c>
    </row>
    <row r="33" spans="1:50" ht="47.25">
      <c r="A33" s="12" t="s">
        <v>79</v>
      </c>
      <c r="B33" s="14" t="s">
        <v>78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8" t="s">
        <v>1</v>
      </c>
      <c r="AP33" s="1"/>
      <c r="AQ33" s="1"/>
      <c r="AR33" s="1"/>
      <c r="AS33" s="1"/>
      <c r="AT33" s="1"/>
      <c r="AU33" s="1"/>
      <c r="AV33" s="1"/>
      <c r="AW33" s="1"/>
      <c r="AX33" s="1"/>
    </row>
    <row r="34" spans="1:50" ht="78.75">
      <c r="A34" s="12" t="s">
        <v>76</v>
      </c>
      <c r="B34" s="14" t="s">
        <v>77</v>
      </c>
      <c r="C34" s="9" t="s">
        <v>1</v>
      </c>
      <c r="D34" s="9" t="s">
        <v>1</v>
      </c>
      <c r="E34" s="9" t="s">
        <v>1</v>
      </c>
      <c r="F34" s="9" t="s">
        <v>1</v>
      </c>
      <c r="G34" s="9" t="s">
        <v>1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8" t="s">
        <v>1</v>
      </c>
      <c r="AP34" s="1"/>
      <c r="AQ34" s="1"/>
      <c r="AR34" s="1"/>
      <c r="AS34" s="1"/>
      <c r="AT34" s="1"/>
      <c r="AU34" s="1"/>
      <c r="AV34" s="1"/>
      <c r="AW34" s="1"/>
      <c r="AX34" s="1"/>
    </row>
    <row r="35" spans="1:50" ht="31.5">
      <c r="A35" s="12" t="s">
        <v>76</v>
      </c>
      <c r="B35" s="15" t="s">
        <v>4</v>
      </c>
      <c r="C35" s="9" t="s">
        <v>1</v>
      </c>
      <c r="D35" s="9" t="s">
        <v>1</v>
      </c>
      <c r="E35" s="9" t="s">
        <v>1</v>
      </c>
      <c r="F35" s="9" t="s">
        <v>1</v>
      </c>
      <c r="G35" s="9" t="s">
        <v>1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8" t="s">
        <v>1</v>
      </c>
      <c r="AP35" s="1"/>
      <c r="AQ35" s="1"/>
      <c r="AR35" s="1"/>
      <c r="AS35" s="1"/>
      <c r="AT35" s="1"/>
      <c r="AU35" s="1"/>
      <c r="AV35" s="1"/>
      <c r="AW35" s="1"/>
      <c r="AX35" s="1"/>
    </row>
    <row r="36" spans="1:50" ht="31.5">
      <c r="A36" s="12" t="s">
        <v>76</v>
      </c>
      <c r="B36" s="15" t="s">
        <v>4</v>
      </c>
      <c r="C36" s="9" t="s">
        <v>1</v>
      </c>
      <c r="D36" s="9" t="s">
        <v>1</v>
      </c>
      <c r="E36" s="9" t="s">
        <v>1</v>
      </c>
      <c r="F36" s="9" t="s">
        <v>1</v>
      </c>
      <c r="G36" s="9" t="s">
        <v>1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8" t="s">
        <v>1</v>
      </c>
      <c r="AP36" s="1"/>
      <c r="AQ36" s="1"/>
      <c r="AR36" s="1"/>
      <c r="AS36" s="1"/>
      <c r="AT36" s="1"/>
      <c r="AU36" s="1"/>
      <c r="AV36" s="1"/>
      <c r="AW36" s="1"/>
      <c r="AX36" s="1"/>
    </row>
    <row r="37" spans="1:50" ht="47.25">
      <c r="A37" s="12" t="s">
        <v>74</v>
      </c>
      <c r="B37" s="14" t="s">
        <v>75</v>
      </c>
      <c r="C37" s="9" t="s">
        <v>1</v>
      </c>
      <c r="D37" s="9" t="s">
        <v>1</v>
      </c>
      <c r="E37" s="9" t="s">
        <v>1</v>
      </c>
      <c r="F37" s="9" t="s">
        <v>1</v>
      </c>
      <c r="G37" s="9" t="s">
        <v>1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8" t="s">
        <v>1</v>
      </c>
      <c r="AP37" s="1"/>
      <c r="AQ37" s="1"/>
      <c r="AR37" s="1"/>
      <c r="AS37" s="1"/>
      <c r="AT37" s="1"/>
      <c r="AU37" s="1"/>
      <c r="AV37" s="1"/>
      <c r="AW37" s="1"/>
      <c r="AX37" s="1"/>
    </row>
    <row r="38" spans="1:50" ht="31.5">
      <c r="A38" s="12" t="s">
        <v>74</v>
      </c>
      <c r="B38" s="15" t="s">
        <v>4</v>
      </c>
      <c r="C38" s="9" t="s">
        <v>1</v>
      </c>
      <c r="D38" s="9" t="s">
        <v>1</v>
      </c>
      <c r="E38" s="9" t="s">
        <v>1</v>
      </c>
      <c r="F38" s="9" t="s">
        <v>1</v>
      </c>
      <c r="G38" s="9" t="s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8" t="s">
        <v>1</v>
      </c>
      <c r="AP38" s="1"/>
      <c r="AQ38" s="1"/>
      <c r="AR38" s="1"/>
      <c r="AS38" s="1"/>
      <c r="AT38" s="1"/>
      <c r="AU38" s="1"/>
      <c r="AV38" s="1"/>
      <c r="AW38" s="1"/>
      <c r="AX38" s="1"/>
    </row>
    <row r="39" spans="1:50" ht="31.5">
      <c r="A39" s="12" t="s">
        <v>74</v>
      </c>
      <c r="B39" s="15" t="s">
        <v>4</v>
      </c>
      <c r="C39" s="9" t="s">
        <v>1</v>
      </c>
      <c r="D39" s="9" t="s">
        <v>1</v>
      </c>
      <c r="E39" s="9" t="s">
        <v>1</v>
      </c>
      <c r="F39" s="9" t="s">
        <v>1</v>
      </c>
      <c r="G39" s="9" t="s">
        <v>1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8" t="s">
        <v>1</v>
      </c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63">
      <c r="A40" s="12" t="s">
        <v>73</v>
      </c>
      <c r="B40" s="14" t="s">
        <v>72</v>
      </c>
      <c r="C40" s="9" t="s">
        <v>1</v>
      </c>
      <c r="D40" s="9" t="s">
        <v>1</v>
      </c>
      <c r="E40" s="9" t="s">
        <v>1</v>
      </c>
      <c r="F40" s="9" t="s">
        <v>1</v>
      </c>
      <c r="G40" s="9" t="s">
        <v>1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8" t="s">
        <v>1</v>
      </c>
      <c r="AP40" s="1"/>
      <c r="AQ40" s="1"/>
      <c r="AR40" s="1"/>
      <c r="AS40" s="1"/>
      <c r="AT40" s="1"/>
      <c r="AU40" s="1"/>
      <c r="AV40" s="1"/>
      <c r="AW40" s="1"/>
      <c r="AX40" s="1"/>
    </row>
    <row r="41" spans="1:50" ht="47.25">
      <c r="A41" s="12" t="s">
        <v>70</v>
      </c>
      <c r="B41" s="14" t="s">
        <v>69</v>
      </c>
      <c r="C41" s="9" t="s">
        <v>1</v>
      </c>
      <c r="D41" s="9" t="s">
        <v>1</v>
      </c>
      <c r="E41" s="9" t="s">
        <v>1</v>
      </c>
      <c r="F41" s="9" t="s">
        <v>1</v>
      </c>
      <c r="G41" s="9" t="s">
        <v>1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8" t="s">
        <v>1</v>
      </c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126">
      <c r="A42" s="12" t="s">
        <v>70</v>
      </c>
      <c r="B42" s="14" t="s">
        <v>68</v>
      </c>
      <c r="C42" s="9" t="s">
        <v>1</v>
      </c>
      <c r="D42" s="9" t="s">
        <v>1</v>
      </c>
      <c r="E42" s="9" t="s">
        <v>1</v>
      </c>
      <c r="F42" s="9" t="s">
        <v>1</v>
      </c>
      <c r="G42" s="9" t="s">
        <v>1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8" t="s">
        <v>1</v>
      </c>
      <c r="AP42" s="1"/>
      <c r="AQ42" s="1"/>
      <c r="AR42" s="1"/>
      <c r="AS42" s="1"/>
      <c r="AT42" s="1"/>
      <c r="AU42" s="1"/>
      <c r="AV42" s="1"/>
      <c r="AW42" s="1"/>
      <c r="AX42" s="1"/>
    </row>
    <row r="43" spans="1:50" ht="31.5">
      <c r="A43" s="12" t="s">
        <v>70</v>
      </c>
      <c r="B43" s="15" t="s">
        <v>4</v>
      </c>
      <c r="C43" s="9" t="s">
        <v>1</v>
      </c>
      <c r="D43" s="9" t="s">
        <v>1</v>
      </c>
      <c r="E43" s="9" t="s">
        <v>1</v>
      </c>
      <c r="F43" s="9" t="s">
        <v>1</v>
      </c>
      <c r="G43" s="9" t="s">
        <v>1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8" t="s">
        <v>1</v>
      </c>
      <c r="AP43" s="1"/>
      <c r="AQ43" s="62"/>
      <c r="AR43" s="1"/>
      <c r="AS43" s="1"/>
      <c r="AT43" s="1"/>
      <c r="AU43" s="1"/>
      <c r="AV43" s="1"/>
      <c r="AW43" s="1"/>
      <c r="AX43" s="1"/>
    </row>
    <row r="44" spans="1:50" ht="31.5">
      <c r="A44" s="12" t="s">
        <v>70</v>
      </c>
      <c r="B44" s="15" t="s">
        <v>4</v>
      </c>
      <c r="C44" s="9" t="s">
        <v>1</v>
      </c>
      <c r="D44" s="9" t="s">
        <v>1</v>
      </c>
      <c r="E44" s="9" t="s">
        <v>1</v>
      </c>
      <c r="F44" s="9" t="s">
        <v>1</v>
      </c>
      <c r="G44" s="9" t="s">
        <v>1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8" t="s">
        <v>1</v>
      </c>
      <c r="AP44" s="1"/>
      <c r="AQ44" s="1"/>
      <c r="AR44" s="1"/>
      <c r="AS44" s="1"/>
      <c r="AT44" s="1"/>
      <c r="AU44" s="1"/>
      <c r="AV44" s="1"/>
      <c r="AW44" s="1"/>
      <c r="AX44" s="1"/>
    </row>
    <row r="45" spans="1:50">
      <c r="A45" s="12" t="s">
        <v>37</v>
      </c>
      <c r="B45" s="14" t="s">
        <v>37</v>
      </c>
      <c r="C45" s="9" t="s">
        <v>1</v>
      </c>
      <c r="D45" s="9" t="s">
        <v>1</v>
      </c>
      <c r="E45" s="9" t="s">
        <v>1</v>
      </c>
      <c r="F45" s="9" t="s">
        <v>1</v>
      </c>
      <c r="G45" s="9" t="s">
        <v>1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8" t="s">
        <v>1</v>
      </c>
      <c r="AP45" s="1"/>
      <c r="AQ45" s="1"/>
      <c r="AR45" s="1"/>
      <c r="AS45" s="1"/>
      <c r="AT45" s="1"/>
      <c r="AU45" s="1"/>
      <c r="AV45" s="1"/>
      <c r="AW45" s="1"/>
      <c r="AX45" s="1"/>
    </row>
    <row r="46" spans="1:50" ht="110.25">
      <c r="A46" s="12" t="s">
        <v>70</v>
      </c>
      <c r="B46" s="14" t="s">
        <v>67</v>
      </c>
      <c r="C46" s="9" t="s">
        <v>1</v>
      </c>
      <c r="D46" s="9" t="s">
        <v>1</v>
      </c>
      <c r="E46" s="9" t="s">
        <v>1</v>
      </c>
      <c r="F46" s="9" t="s">
        <v>1</v>
      </c>
      <c r="G46" s="9" t="s">
        <v>1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8" t="s">
        <v>1</v>
      </c>
      <c r="AP46" s="1"/>
      <c r="AQ46" s="1"/>
      <c r="AR46" s="1"/>
      <c r="AS46" s="1"/>
      <c r="AT46" s="1"/>
      <c r="AU46" s="1"/>
      <c r="AV46" s="1"/>
      <c r="AW46" s="1"/>
      <c r="AX46" s="1"/>
    </row>
    <row r="47" spans="1:50" ht="31.5">
      <c r="A47" s="12" t="s">
        <v>70</v>
      </c>
      <c r="B47" s="15" t="s">
        <v>4</v>
      </c>
      <c r="C47" s="9" t="s">
        <v>1</v>
      </c>
      <c r="D47" s="9" t="s">
        <v>1</v>
      </c>
      <c r="E47" s="9" t="s">
        <v>1</v>
      </c>
      <c r="F47" s="9" t="s">
        <v>1</v>
      </c>
      <c r="G47" s="9" t="s">
        <v>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8" t="s">
        <v>1</v>
      </c>
      <c r="AP47" s="1"/>
      <c r="AQ47" s="1"/>
      <c r="AR47" s="1"/>
      <c r="AS47" s="1"/>
      <c r="AT47" s="1"/>
      <c r="AU47" s="1"/>
      <c r="AV47" s="1"/>
      <c r="AW47" s="1"/>
      <c r="AX47" s="1"/>
    </row>
    <row r="48" spans="1:50" ht="31.5">
      <c r="A48" s="12" t="s">
        <v>70</v>
      </c>
      <c r="B48" s="15" t="s">
        <v>4</v>
      </c>
      <c r="C48" s="9" t="s">
        <v>1</v>
      </c>
      <c r="D48" s="9" t="s">
        <v>1</v>
      </c>
      <c r="E48" s="9" t="s">
        <v>1</v>
      </c>
      <c r="F48" s="9" t="s">
        <v>1</v>
      </c>
      <c r="G48" s="9" t="s">
        <v>1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8" t="s">
        <v>1</v>
      </c>
      <c r="AP48" s="1"/>
      <c r="AQ48" s="1"/>
      <c r="AR48" s="1"/>
      <c r="AS48" s="1"/>
      <c r="AT48" s="1"/>
      <c r="AU48" s="1"/>
      <c r="AV48" s="1"/>
      <c r="AW48" s="1"/>
      <c r="AX48" s="1"/>
    </row>
    <row r="49" spans="1:50" ht="110.25">
      <c r="A49" s="12" t="s">
        <v>70</v>
      </c>
      <c r="B49" s="14" t="s">
        <v>71</v>
      </c>
      <c r="C49" s="9" t="s">
        <v>1</v>
      </c>
      <c r="D49" s="9" t="s">
        <v>1</v>
      </c>
      <c r="E49" s="9" t="s">
        <v>1</v>
      </c>
      <c r="F49" s="9" t="s">
        <v>1</v>
      </c>
      <c r="G49" s="9" t="s">
        <v>1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8" t="s">
        <v>1</v>
      </c>
      <c r="AP49" s="1"/>
      <c r="AQ49" s="1"/>
      <c r="AR49" s="1"/>
      <c r="AS49" s="1"/>
      <c r="AT49" s="1"/>
      <c r="AU49" s="1"/>
      <c r="AV49" s="1"/>
      <c r="AW49" s="1"/>
      <c r="AX49" s="1"/>
    </row>
    <row r="50" spans="1:50" ht="31.5">
      <c r="A50" s="12" t="s">
        <v>70</v>
      </c>
      <c r="B50" s="15" t="s">
        <v>4</v>
      </c>
      <c r="C50" s="9" t="s">
        <v>1</v>
      </c>
      <c r="D50" s="9" t="s">
        <v>1</v>
      </c>
      <c r="E50" s="9" t="s">
        <v>1</v>
      </c>
      <c r="F50" s="9" t="s">
        <v>1</v>
      </c>
      <c r="G50" s="9" t="s">
        <v>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8" t="s">
        <v>1</v>
      </c>
      <c r="AP50" s="1"/>
      <c r="AQ50" s="1"/>
      <c r="AR50" s="1"/>
      <c r="AS50" s="1"/>
      <c r="AT50" s="1"/>
      <c r="AU50" s="1"/>
      <c r="AV50" s="1"/>
      <c r="AW50" s="1"/>
      <c r="AX50" s="1"/>
    </row>
    <row r="51" spans="1:50" ht="31.5">
      <c r="A51" s="12" t="s">
        <v>70</v>
      </c>
      <c r="B51" s="15" t="s">
        <v>4</v>
      </c>
      <c r="C51" s="9" t="s">
        <v>1</v>
      </c>
      <c r="D51" s="9" t="s">
        <v>1</v>
      </c>
      <c r="E51" s="9" t="s">
        <v>1</v>
      </c>
      <c r="F51" s="9" t="s">
        <v>1</v>
      </c>
      <c r="G51" s="9" t="s">
        <v>1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8" t="s">
        <v>1</v>
      </c>
      <c r="AP51" s="1"/>
      <c r="AQ51" s="1"/>
      <c r="AR51" s="1"/>
      <c r="AS51" s="1"/>
      <c r="AT51" s="1"/>
      <c r="AU51" s="1"/>
      <c r="AV51" s="1"/>
      <c r="AW51" s="1"/>
      <c r="AX51" s="1"/>
    </row>
    <row r="52" spans="1:50" ht="47.25">
      <c r="A52" s="12" t="s">
        <v>65</v>
      </c>
      <c r="B52" s="14" t="s">
        <v>69</v>
      </c>
      <c r="C52" s="9" t="s">
        <v>1</v>
      </c>
      <c r="D52" s="9" t="s">
        <v>1</v>
      </c>
      <c r="E52" s="9" t="s">
        <v>1</v>
      </c>
      <c r="F52" s="9" t="s">
        <v>1</v>
      </c>
      <c r="G52" s="9" t="s">
        <v>1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8" t="s">
        <v>1</v>
      </c>
      <c r="AP52" s="1"/>
      <c r="AQ52" s="1"/>
      <c r="AR52" s="1"/>
      <c r="AS52" s="1"/>
      <c r="AT52" s="1"/>
      <c r="AU52" s="1"/>
      <c r="AV52" s="1"/>
      <c r="AW52" s="1"/>
      <c r="AX52" s="1"/>
    </row>
    <row r="53" spans="1:50" ht="126">
      <c r="A53" s="12" t="s">
        <v>65</v>
      </c>
      <c r="B53" s="14" t="s">
        <v>68</v>
      </c>
      <c r="C53" s="9" t="s">
        <v>1</v>
      </c>
      <c r="D53" s="9" t="s">
        <v>1</v>
      </c>
      <c r="E53" s="9" t="s">
        <v>1</v>
      </c>
      <c r="F53" s="9" t="s">
        <v>1</v>
      </c>
      <c r="G53" s="9" t="s">
        <v>1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8" t="s">
        <v>1</v>
      </c>
      <c r="AP53" s="1"/>
      <c r="AQ53" s="1"/>
      <c r="AR53" s="1"/>
      <c r="AS53" s="1"/>
      <c r="AT53" s="1"/>
      <c r="AU53" s="1"/>
      <c r="AV53" s="1"/>
      <c r="AW53" s="1"/>
      <c r="AX53" s="1"/>
    </row>
    <row r="54" spans="1:50" ht="31.5">
      <c r="A54" s="12" t="s">
        <v>65</v>
      </c>
      <c r="B54" s="15" t="s">
        <v>4</v>
      </c>
      <c r="C54" s="9" t="s">
        <v>1</v>
      </c>
      <c r="D54" s="9" t="s">
        <v>1</v>
      </c>
      <c r="E54" s="9" t="s">
        <v>1</v>
      </c>
      <c r="F54" s="9" t="s">
        <v>1</v>
      </c>
      <c r="G54" s="9" t="s">
        <v>1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8" t="s">
        <v>1</v>
      </c>
      <c r="AP54" s="1"/>
      <c r="AQ54" s="1"/>
      <c r="AR54" s="1"/>
      <c r="AS54" s="1"/>
      <c r="AT54" s="1"/>
      <c r="AU54" s="1"/>
      <c r="AV54" s="1"/>
      <c r="AW54" s="1"/>
      <c r="AX54" s="1"/>
    </row>
    <row r="55" spans="1:50" ht="31.5">
      <c r="A55" s="12" t="s">
        <v>65</v>
      </c>
      <c r="B55" s="15" t="s">
        <v>4</v>
      </c>
      <c r="C55" s="9" t="s">
        <v>1</v>
      </c>
      <c r="D55" s="9" t="s">
        <v>1</v>
      </c>
      <c r="E55" s="9" t="s">
        <v>1</v>
      </c>
      <c r="F55" s="9" t="s">
        <v>1</v>
      </c>
      <c r="G55" s="9" t="s">
        <v>1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8" t="s">
        <v>1</v>
      </c>
      <c r="AP55" s="1"/>
      <c r="AQ55" s="1"/>
      <c r="AR55" s="1"/>
      <c r="AS55" s="1"/>
      <c r="AT55" s="1"/>
      <c r="AU55" s="1"/>
      <c r="AV55" s="1"/>
      <c r="AW55" s="1"/>
      <c r="AX55" s="1"/>
    </row>
    <row r="56" spans="1:50" ht="110.25">
      <c r="A56" s="12" t="s">
        <v>65</v>
      </c>
      <c r="B56" s="14" t="s">
        <v>67</v>
      </c>
      <c r="C56" s="9" t="s">
        <v>1</v>
      </c>
      <c r="D56" s="9" t="s">
        <v>1</v>
      </c>
      <c r="E56" s="9" t="s">
        <v>1</v>
      </c>
      <c r="F56" s="9" t="s">
        <v>1</v>
      </c>
      <c r="G56" s="9" t="s">
        <v>1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8" t="s">
        <v>1</v>
      </c>
      <c r="AP56" s="1"/>
      <c r="AQ56" s="1"/>
      <c r="AR56" s="1"/>
      <c r="AS56" s="1"/>
      <c r="AT56" s="1"/>
      <c r="AU56" s="1"/>
      <c r="AV56" s="1"/>
      <c r="AW56" s="1"/>
      <c r="AX56" s="1"/>
    </row>
    <row r="57" spans="1:50" ht="31.5">
      <c r="A57" s="12" t="s">
        <v>65</v>
      </c>
      <c r="B57" s="15" t="s">
        <v>4</v>
      </c>
      <c r="C57" s="9" t="s">
        <v>1</v>
      </c>
      <c r="D57" s="9" t="s">
        <v>1</v>
      </c>
      <c r="E57" s="9" t="s">
        <v>1</v>
      </c>
      <c r="F57" s="9" t="s">
        <v>1</v>
      </c>
      <c r="G57" s="9" t="s">
        <v>1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8" t="s">
        <v>1</v>
      </c>
      <c r="AP57" s="1"/>
      <c r="AQ57" s="1"/>
      <c r="AR57" s="1"/>
      <c r="AS57" s="1"/>
      <c r="AT57" s="1"/>
      <c r="AU57" s="1"/>
      <c r="AV57" s="1"/>
      <c r="AW57" s="1"/>
      <c r="AX57" s="1"/>
    </row>
    <row r="58" spans="1:50" ht="31.5">
      <c r="A58" s="12" t="s">
        <v>65</v>
      </c>
      <c r="B58" s="15" t="s">
        <v>4</v>
      </c>
      <c r="C58" s="9" t="s">
        <v>1</v>
      </c>
      <c r="D58" s="9" t="s">
        <v>1</v>
      </c>
      <c r="E58" s="9" t="s">
        <v>1</v>
      </c>
      <c r="F58" s="9" t="s">
        <v>1</v>
      </c>
      <c r="G58" s="9" t="s">
        <v>1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8" t="s">
        <v>1</v>
      </c>
      <c r="AP58" s="1"/>
      <c r="AQ58" s="1"/>
      <c r="AR58" s="1"/>
      <c r="AS58" s="1"/>
      <c r="AT58" s="1"/>
      <c r="AU58" s="1"/>
      <c r="AV58" s="1"/>
      <c r="AW58" s="1"/>
      <c r="AX58" s="1"/>
    </row>
    <row r="59" spans="1:50" ht="110.25">
      <c r="A59" s="12" t="s">
        <v>65</v>
      </c>
      <c r="B59" s="14" t="s">
        <v>66</v>
      </c>
      <c r="C59" s="9" t="s">
        <v>1</v>
      </c>
      <c r="D59" s="9" t="s">
        <v>1</v>
      </c>
      <c r="E59" s="9" t="s">
        <v>1</v>
      </c>
      <c r="F59" s="9" t="s">
        <v>1</v>
      </c>
      <c r="G59" s="9" t="s">
        <v>1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8" t="s">
        <v>1</v>
      </c>
      <c r="AP59" s="1"/>
      <c r="AQ59" s="1"/>
      <c r="AR59" s="1"/>
      <c r="AS59" s="1"/>
      <c r="AT59" s="1"/>
      <c r="AU59" s="1"/>
      <c r="AV59" s="1"/>
      <c r="AW59" s="1"/>
      <c r="AX59" s="1"/>
    </row>
    <row r="60" spans="1:50" ht="31.5">
      <c r="A60" s="12" t="s">
        <v>65</v>
      </c>
      <c r="B60" s="15" t="s">
        <v>4</v>
      </c>
      <c r="C60" s="9" t="s">
        <v>1</v>
      </c>
      <c r="D60" s="9" t="s">
        <v>1</v>
      </c>
      <c r="E60" s="9" t="s">
        <v>1</v>
      </c>
      <c r="F60" s="9" t="s">
        <v>1</v>
      </c>
      <c r="G60" s="9" t="s">
        <v>1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8" t="s">
        <v>1</v>
      </c>
      <c r="AP60" s="1"/>
      <c r="AQ60" s="1"/>
      <c r="AR60" s="1"/>
      <c r="AS60" s="1"/>
      <c r="AT60" s="1"/>
      <c r="AU60" s="1"/>
      <c r="AV60" s="1"/>
      <c r="AW60" s="1"/>
      <c r="AX60" s="1"/>
    </row>
    <row r="61" spans="1:50" ht="31.5">
      <c r="A61" s="12" t="s">
        <v>65</v>
      </c>
      <c r="B61" s="15" t="s">
        <v>4</v>
      </c>
      <c r="C61" s="9" t="s">
        <v>1</v>
      </c>
      <c r="D61" s="9" t="s">
        <v>1</v>
      </c>
      <c r="E61" s="9" t="s">
        <v>1</v>
      </c>
      <c r="F61" s="9" t="s">
        <v>1</v>
      </c>
      <c r="G61" s="9" t="s">
        <v>1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8" t="s">
        <v>1</v>
      </c>
      <c r="AP61" s="1"/>
      <c r="AQ61" s="1"/>
      <c r="AR61" s="1"/>
      <c r="AS61" s="1"/>
      <c r="AT61" s="1"/>
      <c r="AU61" s="1"/>
      <c r="AV61" s="1"/>
      <c r="AW61" s="1"/>
      <c r="AX61" s="1"/>
    </row>
    <row r="62" spans="1:50" ht="94.5">
      <c r="A62" s="12" t="s">
        <v>64</v>
      </c>
      <c r="B62" s="14" t="s">
        <v>63</v>
      </c>
      <c r="C62" s="9" t="s">
        <v>1</v>
      </c>
      <c r="D62" s="9" t="s">
        <v>1</v>
      </c>
      <c r="E62" s="9" t="s">
        <v>1</v>
      </c>
      <c r="F62" s="9" t="s">
        <v>1</v>
      </c>
      <c r="G62" s="9" t="s">
        <v>1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8" t="s">
        <v>1</v>
      </c>
      <c r="AP62" s="1"/>
      <c r="AQ62" s="1"/>
      <c r="AR62" s="1"/>
      <c r="AS62" s="1"/>
      <c r="AT62" s="1"/>
      <c r="AU62" s="1"/>
      <c r="AV62" s="1"/>
      <c r="AW62" s="1"/>
      <c r="AX62" s="1"/>
    </row>
    <row r="63" spans="1:50" s="21" customFormat="1" ht="78.75">
      <c r="A63" s="25" t="s">
        <v>61</v>
      </c>
      <c r="B63" s="24" t="s">
        <v>62</v>
      </c>
      <c r="C63" s="22" t="s">
        <v>47</v>
      </c>
      <c r="D63" s="22" t="s">
        <v>163</v>
      </c>
      <c r="E63" s="22" t="s">
        <v>1</v>
      </c>
      <c r="F63" s="22" t="s">
        <v>1</v>
      </c>
      <c r="G63" s="22" t="s">
        <v>1</v>
      </c>
      <c r="H63" s="23">
        <f>H64</f>
        <v>1.181</v>
      </c>
      <c r="I63" s="23">
        <v>0</v>
      </c>
      <c r="J63" s="23">
        <v>0</v>
      </c>
      <c r="K63" s="23">
        <f>K64</f>
        <v>20.079999999999998</v>
      </c>
      <c r="L63" s="23">
        <f>L64</f>
        <v>0.35</v>
      </c>
      <c r="M63" s="23">
        <f>M64</f>
        <v>2.7629999999999999</v>
      </c>
      <c r="N63" s="23">
        <f>N64</f>
        <v>16.966999999999999</v>
      </c>
      <c r="O63" s="23">
        <f>O64</f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f>AE64</f>
        <v>9.08</v>
      </c>
      <c r="AF63" s="23">
        <v>0</v>
      </c>
      <c r="AG63" s="23">
        <f>AG64</f>
        <v>11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f>AC63+AE63+AG63+AI63+AK63</f>
        <v>20.079999999999998</v>
      </c>
      <c r="AN63" s="23">
        <v>0</v>
      </c>
      <c r="AO63" s="22" t="s">
        <v>1</v>
      </c>
    </row>
    <row r="64" spans="1:50" s="2" customFormat="1" ht="63">
      <c r="A64" s="28" t="s">
        <v>61</v>
      </c>
      <c r="B64" s="60" t="s">
        <v>161</v>
      </c>
      <c r="C64" s="19" t="s">
        <v>162</v>
      </c>
      <c r="D64" s="9" t="s">
        <v>163</v>
      </c>
      <c r="E64" s="9">
        <v>2021</v>
      </c>
      <c r="F64" s="9">
        <v>2022</v>
      </c>
      <c r="G64" s="9" t="s">
        <v>10</v>
      </c>
      <c r="H64" s="17">
        <v>1.181</v>
      </c>
      <c r="I64" s="17">
        <v>0</v>
      </c>
      <c r="J64" s="17">
        <v>0</v>
      </c>
      <c r="K64" s="17">
        <f>L64+M64+N64+O64</f>
        <v>20.079999999999998</v>
      </c>
      <c r="L64" s="17">
        <v>0.35</v>
      </c>
      <c r="M64" s="17">
        <v>2.7629999999999999</v>
      </c>
      <c r="N64" s="17">
        <v>16.966999999999999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9.08</v>
      </c>
      <c r="AF64" s="17">
        <v>0</v>
      </c>
      <c r="AG64" s="17">
        <v>11</v>
      </c>
      <c r="AH64" s="17">
        <v>0</v>
      </c>
      <c r="AI64" s="13">
        <v>0</v>
      </c>
      <c r="AJ64" s="13">
        <v>0</v>
      </c>
      <c r="AK64" s="17">
        <v>0</v>
      </c>
      <c r="AL64" s="17">
        <v>0</v>
      </c>
      <c r="AM64" s="17">
        <f>AC64+AE64+AG64+AI64+AK64</f>
        <v>20.079999999999998</v>
      </c>
      <c r="AN64" s="17">
        <v>0</v>
      </c>
      <c r="AO64" s="9" t="s">
        <v>1</v>
      </c>
    </row>
    <row r="65" spans="1:41" ht="31.5">
      <c r="A65" s="12" t="s">
        <v>61</v>
      </c>
      <c r="B65" s="15" t="s">
        <v>4</v>
      </c>
      <c r="C65" s="9" t="s">
        <v>1</v>
      </c>
      <c r="D65" s="9" t="s">
        <v>1</v>
      </c>
      <c r="E65" s="9" t="s">
        <v>1</v>
      </c>
      <c r="F65" s="9" t="s">
        <v>1</v>
      </c>
      <c r="G65" s="9" t="s">
        <v>1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8" t="s">
        <v>1</v>
      </c>
    </row>
    <row r="66" spans="1:41" ht="78.75">
      <c r="A66" s="12" t="s">
        <v>59</v>
      </c>
      <c r="B66" s="14" t="s">
        <v>60</v>
      </c>
      <c r="C66" s="9" t="s">
        <v>1</v>
      </c>
      <c r="D66" s="9" t="s">
        <v>1</v>
      </c>
      <c r="E66" s="9" t="s">
        <v>1</v>
      </c>
      <c r="F66" s="9" t="s">
        <v>1</v>
      </c>
      <c r="G66" s="9" t="s">
        <v>1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8" t="s">
        <v>1</v>
      </c>
    </row>
    <row r="67" spans="1:41" ht="31.5">
      <c r="A67" s="12" t="s">
        <v>59</v>
      </c>
      <c r="B67" s="15" t="s">
        <v>4</v>
      </c>
      <c r="C67" s="9" t="s">
        <v>1</v>
      </c>
      <c r="D67" s="9" t="s">
        <v>1</v>
      </c>
      <c r="E67" s="9" t="s">
        <v>1</v>
      </c>
      <c r="F67" s="9" t="s">
        <v>1</v>
      </c>
      <c r="G67" s="9" t="s">
        <v>1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8" t="s">
        <v>1</v>
      </c>
    </row>
    <row r="68" spans="1:41" ht="31.5">
      <c r="A68" s="12" t="s">
        <v>59</v>
      </c>
      <c r="B68" s="15" t="s">
        <v>4</v>
      </c>
      <c r="C68" s="9" t="s">
        <v>1</v>
      </c>
      <c r="D68" s="9" t="s">
        <v>1</v>
      </c>
      <c r="E68" s="9" t="s">
        <v>1</v>
      </c>
      <c r="F68" s="9" t="s">
        <v>1</v>
      </c>
      <c r="G68" s="9" t="s">
        <v>1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8" t="s">
        <v>1</v>
      </c>
    </row>
    <row r="69" spans="1:41" ht="47.25">
      <c r="A69" s="28" t="s">
        <v>58</v>
      </c>
      <c r="B69" s="27" t="s">
        <v>57</v>
      </c>
      <c r="C69" s="9" t="s">
        <v>1</v>
      </c>
      <c r="D69" s="9" t="s">
        <v>1</v>
      </c>
      <c r="E69" s="9" t="s">
        <v>1</v>
      </c>
      <c r="F69" s="9" t="s">
        <v>1</v>
      </c>
      <c r="G69" s="9" t="s">
        <v>1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8" t="s">
        <v>1</v>
      </c>
    </row>
    <row r="70" spans="1:41" s="21" customFormat="1" ht="78.75">
      <c r="A70" s="25" t="s">
        <v>56</v>
      </c>
      <c r="B70" s="24" t="s">
        <v>55</v>
      </c>
      <c r="C70" s="22" t="s">
        <v>47</v>
      </c>
      <c r="D70" s="22" t="s">
        <v>1</v>
      </c>
      <c r="E70" s="22" t="s">
        <v>1</v>
      </c>
      <c r="F70" s="22" t="s">
        <v>1</v>
      </c>
      <c r="G70" s="22" t="s">
        <v>1</v>
      </c>
      <c r="H70" s="23">
        <v>0</v>
      </c>
      <c r="I70" s="23">
        <v>0</v>
      </c>
      <c r="J70" s="23">
        <v>0</v>
      </c>
      <c r="K70" s="23">
        <f>K71+K111</f>
        <v>173.583</v>
      </c>
      <c r="L70" s="23">
        <f>L71+L111</f>
        <v>0</v>
      </c>
      <c r="M70" s="23">
        <f>M71+M111</f>
        <v>2.0229999999999992</v>
      </c>
      <c r="N70" s="23">
        <f>N71+N111</f>
        <v>171.56</v>
      </c>
      <c r="O70" s="23">
        <f>O71+O111</f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f>AC71+AC111</f>
        <v>63.136999999999993</v>
      </c>
      <c r="AD70" s="23">
        <v>0</v>
      </c>
      <c r="AE70" s="23">
        <f>AE71+AE111</f>
        <v>26.27</v>
      </c>
      <c r="AF70" s="23">
        <v>0</v>
      </c>
      <c r="AG70" s="23">
        <f>AG71+AG111</f>
        <v>31.052999999999997</v>
      </c>
      <c r="AH70" s="23">
        <v>0</v>
      </c>
      <c r="AI70" s="23">
        <f>AI71+AI112</f>
        <v>28.026999999999997</v>
      </c>
      <c r="AJ70" s="23">
        <v>0</v>
      </c>
      <c r="AK70" s="23">
        <f>AK71+AK111</f>
        <v>25.096</v>
      </c>
      <c r="AL70" s="23">
        <v>0</v>
      </c>
      <c r="AM70" s="23">
        <f>AM71+AM112</f>
        <v>173.58299999999997</v>
      </c>
      <c r="AN70" s="23">
        <v>0</v>
      </c>
      <c r="AO70" s="22" t="s">
        <v>1</v>
      </c>
    </row>
    <row r="71" spans="1:41" s="21" customFormat="1" ht="31.5">
      <c r="A71" s="25" t="s">
        <v>53</v>
      </c>
      <c r="B71" s="24" t="s">
        <v>54</v>
      </c>
      <c r="C71" s="22" t="s">
        <v>47</v>
      </c>
      <c r="D71" s="22" t="s">
        <v>1</v>
      </c>
      <c r="E71" s="22" t="s">
        <v>1</v>
      </c>
      <c r="F71" s="22" t="s">
        <v>1</v>
      </c>
      <c r="G71" s="22" t="s">
        <v>1</v>
      </c>
      <c r="H71" s="23">
        <v>0</v>
      </c>
      <c r="I71" s="23">
        <v>0</v>
      </c>
      <c r="J71" s="23">
        <v>0</v>
      </c>
      <c r="K71" s="23">
        <f>K72+K73+K74+K75+K76+K77+K78+K79+K80+K81+K82+K83+K84+K85+K86+K87+K88+K89+K90+K91+K92+K93+K94+K95+K96+K97+K98+K99+K100+K101</f>
        <v>15.207000000000003</v>
      </c>
      <c r="L71" s="23">
        <f t="shared" ref="L71:O71" si="7">L72+L73+L74+L75+L76+L77+L78+L79+L80+L81+L82+L83+L84+L85+L86+L87+L88+L89+L90+L91+L92+L93+L94+L95+L96+L97+L98+L99+L100+L101</f>
        <v>0</v>
      </c>
      <c r="M71" s="23">
        <f t="shared" si="7"/>
        <v>2.0229999999999992</v>
      </c>
      <c r="N71" s="23">
        <f t="shared" si="7"/>
        <v>13.184000000000005</v>
      </c>
      <c r="O71" s="23">
        <f t="shared" si="7"/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f>AC72+AC73+AC74+AC75+AC76+AC77+AC78+AC79+AC80+AC81+AC82+AC83+AC84+AC85+AC86+AC87+AC88+AC89+AC90+AC91</f>
        <v>3.9950000000000001</v>
      </c>
      <c r="AD71" s="23">
        <v>0</v>
      </c>
      <c r="AE71" s="23">
        <f>AE72</f>
        <v>0</v>
      </c>
      <c r="AF71" s="23">
        <v>0</v>
      </c>
      <c r="AG71" s="23">
        <f>AG80</f>
        <v>0.45500000000000002</v>
      </c>
      <c r="AH71" s="23">
        <v>0</v>
      </c>
      <c r="AI71" s="23">
        <f>AI81+AI82+AI83+AI84+AI85+AI86+AI87+AI88+AI89+AI90+AI91</f>
        <v>5.5949999999999998</v>
      </c>
      <c r="AJ71" s="23">
        <v>0</v>
      </c>
      <c r="AK71" s="23">
        <f>AK91+AK92+AK93+AK94+AK95+AK96+AK97+AK98+AK99+AK100+AK101</f>
        <v>5.1619999999999999</v>
      </c>
      <c r="AL71" s="23">
        <v>0</v>
      </c>
      <c r="AM71" s="23">
        <f>AM72+AM73+AM74+AM75+AM76+AM77+AM78+AM79+AM80+AM81+AM82+AM83+AM84+AM85+AM86+AM87+AM88+AM89+AM90+AM91+AM92+AM93+AM94+AM95+AM96+AM97+AM98+AM99+AM100+AM101</f>
        <v>15.207000000000003</v>
      </c>
      <c r="AN71" s="23">
        <v>0</v>
      </c>
      <c r="AO71" s="22" t="s">
        <v>1</v>
      </c>
    </row>
    <row r="72" spans="1:41" s="2" customFormat="1" ht="47.25">
      <c r="A72" s="28" t="s">
        <v>53</v>
      </c>
      <c r="B72" s="60" t="s">
        <v>167</v>
      </c>
      <c r="C72" s="19" t="s">
        <v>168</v>
      </c>
      <c r="D72" s="9" t="s">
        <v>163</v>
      </c>
      <c r="E72" s="61">
        <v>2020</v>
      </c>
      <c r="F72" s="61">
        <v>2020</v>
      </c>
      <c r="G72" s="9" t="s">
        <v>10</v>
      </c>
      <c r="H72" s="17">
        <v>4.2000000000000003E-2</v>
      </c>
      <c r="I72" s="17">
        <v>0</v>
      </c>
      <c r="J72" s="17">
        <v>0</v>
      </c>
      <c r="K72" s="17">
        <f>L72+M72+N72+O72</f>
        <v>0.67299999999999993</v>
      </c>
      <c r="L72" s="17">
        <v>0</v>
      </c>
      <c r="M72" s="17">
        <v>9.8000000000000004E-2</v>
      </c>
      <c r="N72" s="17">
        <v>0.57499999999999996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f>K72</f>
        <v>0.67299999999999993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f>AC72</f>
        <v>0.67299999999999993</v>
      </c>
      <c r="AN72" s="17">
        <v>0</v>
      </c>
      <c r="AO72" s="9" t="s">
        <v>1</v>
      </c>
    </row>
    <row r="73" spans="1:41" s="2" customFormat="1" ht="47.25">
      <c r="A73" s="28" t="s">
        <v>53</v>
      </c>
      <c r="B73" s="60" t="s">
        <v>169</v>
      </c>
      <c r="C73" s="19" t="s">
        <v>170</v>
      </c>
      <c r="D73" s="9" t="s">
        <v>163</v>
      </c>
      <c r="E73" s="61">
        <v>2020</v>
      </c>
      <c r="F73" s="61">
        <v>2020</v>
      </c>
      <c r="G73" s="9" t="s">
        <v>10</v>
      </c>
      <c r="H73" s="17">
        <v>3.3000000000000002E-2</v>
      </c>
      <c r="I73" s="17">
        <v>0</v>
      </c>
      <c r="J73" s="17">
        <v>0</v>
      </c>
      <c r="K73" s="17">
        <v>0.51800000000000002</v>
      </c>
      <c r="L73" s="17">
        <v>0</v>
      </c>
      <c r="M73" s="17">
        <v>8.6999999999999994E-2</v>
      </c>
      <c r="N73" s="17">
        <v>0.43099999999999999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f t="shared" ref="AC73:AC79" si="8">K73</f>
        <v>0.51800000000000002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f t="shared" ref="AM73:AM79" si="9">AC73</f>
        <v>0.51800000000000002</v>
      </c>
      <c r="AN73" s="17">
        <v>0</v>
      </c>
      <c r="AO73" s="9" t="s">
        <v>1</v>
      </c>
    </row>
    <row r="74" spans="1:41" s="2" customFormat="1" ht="47.25">
      <c r="A74" s="28" t="s">
        <v>53</v>
      </c>
      <c r="B74" s="60" t="s">
        <v>171</v>
      </c>
      <c r="C74" s="19" t="s">
        <v>172</v>
      </c>
      <c r="D74" s="9" t="s">
        <v>163</v>
      </c>
      <c r="E74" s="61">
        <v>2020</v>
      </c>
      <c r="F74" s="61">
        <v>2020</v>
      </c>
      <c r="G74" s="9" t="s">
        <v>10</v>
      </c>
      <c r="H74" s="17">
        <v>3.3000000000000002E-2</v>
      </c>
      <c r="I74" s="17">
        <v>0</v>
      </c>
      <c r="J74" s="17">
        <v>0</v>
      </c>
      <c r="K74" s="17">
        <v>0.442</v>
      </c>
      <c r="L74" s="17">
        <v>0</v>
      </c>
      <c r="M74" s="17">
        <v>5.8000000000000003E-2</v>
      </c>
      <c r="N74" s="17">
        <v>0.38400000000000001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f t="shared" si="8"/>
        <v>0.442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f t="shared" si="9"/>
        <v>0.442</v>
      </c>
      <c r="AN74" s="17">
        <v>0</v>
      </c>
      <c r="AO74" s="9" t="s">
        <v>1</v>
      </c>
    </row>
    <row r="75" spans="1:41" s="2" customFormat="1" ht="47.25">
      <c r="A75" s="28" t="s">
        <v>53</v>
      </c>
      <c r="B75" s="60" t="s">
        <v>173</v>
      </c>
      <c r="C75" s="19" t="s">
        <v>174</v>
      </c>
      <c r="D75" s="9" t="s">
        <v>163</v>
      </c>
      <c r="E75" s="61">
        <v>2020</v>
      </c>
      <c r="F75" s="61">
        <v>2020</v>
      </c>
      <c r="G75" s="9" t="s">
        <v>10</v>
      </c>
      <c r="H75" s="17">
        <v>3.3000000000000002E-2</v>
      </c>
      <c r="I75" s="17">
        <v>0</v>
      </c>
      <c r="J75" s="17">
        <v>0</v>
      </c>
      <c r="K75" s="17">
        <v>0.51800000000000002</v>
      </c>
      <c r="L75" s="17">
        <v>0</v>
      </c>
      <c r="M75" s="17">
        <v>8.6999999999999994E-2</v>
      </c>
      <c r="N75" s="17">
        <v>0.43099999999999999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f t="shared" si="8"/>
        <v>0.51800000000000002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f t="shared" si="9"/>
        <v>0.51800000000000002</v>
      </c>
      <c r="AN75" s="17">
        <v>0</v>
      </c>
      <c r="AO75" s="9" t="s">
        <v>1</v>
      </c>
    </row>
    <row r="76" spans="1:41" s="2" customFormat="1" ht="47.25">
      <c r="A76" s="28" t="s">
        <v>53</v>
      </c>
      <c r="B76" s="60" t="s">
        <v>175</v>
      </c>
      <c r="C76" s="19" t="s">
        <v>176</v>
      </c>
      <c r="D76" s="9" t="s">
        <v>163</v>
      </c>
      <c r="E76" s="61">
        <v>2020</v>
      </c>
      <c r="F76" s="61">
        <v>2020</v>
      </c>
      <c r="G76" s="9" t="s">
        <v>10</v>
      </c>
      <c r="H76" s="17">
        <v>3.3000000000000002E-2</v>
      </c>
      <c r="I76" s="17">
        <v>0</v>
      </c>
      <c r="J76" s="17">
        <v>0</v>
      </c>
      <c r="K76" s="17">
        <v>0.442</v>
      </c>
      <c r="L76" s="17">
        <v>0</v>
      </c>
      <c r="M76" s="17">
        <v>5.8000000000000003E-2</v>
      </c>
      <c r="N76" s="17">
        <v>0.38400000000000001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f t="shared" si="8"/>
        <v>0.442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f t="shared" si="9"/>
        <v>0.442</v>
      </c>
      <c r="AN76" s="17">
        <v>0</v>
      </c>
      <c r="AO76" s="9" t="s">
        <v>1</v>
      </c>
    </row>
    <row r="77" spans="1:41" s="2" customFormat="1" ht="47.25">
      <c r="A77" s="28" t="s">
        <v>53</v>
      </c>
      <c r="B77" s="60" t="s">
        <v>225</v>
      </c>
      <c r="C77" s="19" t="s">
        <v>177</v>
      </c>
      <c r="D77" s="9"/>
      <c r="E77" s="61">
        <v>2020</v>
      </c>
      <c r="F77" s="61">
        <v>2020</v>
      </c>
      <c r="G77" s="9" t="s">
        <v>10</v>
      </c>
      <c r="H77" s="17">
        <v>3.3000000000000002E-2</v>
      </c>
      <c r="I77" s="17">
        <v>0</v>
      </c>
      <c r="J77" s="17">
        <v>0</v>
      </c>
      <c r="K77" s="17">
        <v>0.442</v>
      </c>
      <c r="L77" s="17">
        <v>0</v>
      </c>
      <c r="M77" s="17">
        <v>5.8000000000000003E-2</v>
      </c>
      <c r="N77" s="17">
        <v>0.38400000000000001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f t="shared" si="8"/>
        <v>0.442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f t="shared" si="9"/>
        <v>0.442</v>
      </c>
      <c r="AN77" s="17">
        <v>0</v>
      </c>
      <c r="AO77" s="9" t="s">
        <v>1</v>
      </c>
    </row>
    <row r="78" spans="1:41" s="2" customFormat="1" ht="47.25">
      <c r="A78" s="28" t="s">
        <v>53</v>
      </c>
      <c r="B78" s="60" t="s">
        <v>178</v>
      </c>
      <c r="C78" s="19" t="s">
        <v>179</v>
      </c>
      <c r="D78" s="9"/>
      <c r="E78" s="61">
        <v>2020</v>
      </c>
      <c r="F78" s="61">
        <v>2020</v>
      </c>
      <c r="G78" s="9" t="s">
        <v>10</v>
      </c>
      <c r="H78" s="17">
        <v>3.3000000000000002E-2</v>
      </c>
      <c r="I78" s="17">
        <v>0</v>
      </c>
      <c r="J78" s="17">
        <v>0</v>
      </c>
      <c r="K78" s="17">
        <v>0.51800000000000002</v>
      </c>
      <c r="L78" s="17">
        <v>0</v>
      </c>
      <c r="M78" s="17">
        <v>8.6999999999999994E-2</v>
      </c>
      <c r="N78" s="17">
        <v>0.43099999999999999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f t="shared" si="8"/>
        <v>0.51800000000000002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f>AC78</f>
        <v>0.51800000000000002</v>
      </c>
      <c r="AN78" s="17">
        <v>0</v>
      </c>
      <c r="AO78" s="9" t="s">
        <v>1</v>
      </c>
    </row>
    <row r="79" spans="1:41" s="2" customFormat="1" ht="47.25">
      <c r="A79" s="28" t="s">
        <v>53</v>
      </c>
      <c r="B79" s="60" t="s">
        <v>180</v>
      </c>
      <c r="C79" s="19" t="s">
        <v>181</v>
      </c>
      <c r="D79" s="9"/>
      <c r="E79" s="61">
        <v>2020</v>
      </c>
      <c r="F79" s="61">
        <v>2020</v>
      </c>
      <c r="G79" s="9" t="s">
        <v>10</v>
      </c>
      <c r="H79" s="17">
        <v>3.3000000000000002E-2</v>
      </c>
      <c r="I79" s="17">
        <v>0</v>
      </c>
      <c r="J79" s="17">
        <v>0</v>
      </c>
      <c r="K79" s="17">
        <v>0.442</v>
      </c>
      <c r="L79" s="17">
        <v>0</v>
      </c>
      <c r="M79" s="17">
        <v>5.8000000000000003E-2</v>
      </c>
      <c r="N79" s="17">
        <v>0.38400000000000001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f t="shared" si="8"/>
        <v>0.442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f t="shared" si="9"/>
        <v>0.442</v>
      </c>
      <c r="AN79" s="17">
        <v>0</v>
      </c>
      <c r="AO79" s="9" t="s">
        <v>1</v>
      </c>
    </row>
    <row r="80" spans="1:41" s="2" customFormat="1" ht="47.25">
      <c r="A80" s="28" t="s">
        <v>53</v>
      </c>
      <c r="B80" s="60" t="s">
        <v>217</v>
      </c>
      <c r="C80" s="19" t="s">
        <v>218</v>
      </c>
      <c r="D80" s="17" t="s">
        <v>163</v>
      </c>
      <c r="E80" s="61">
        <v>2022</v>
      </c>
      <c r="F80" s="61">
        <v>2022</v>
      </c>
      <c r="G80" s="9" t="s">
        <v>10</v>
      </c>
      <c r="H80" s="17">
        <v>3.3000000000000002E-2</v>
      </c>
      <c r="I80" s="17">
        <v>0</v>
      </c>
      <c r="J80" s="17">
        <v>0</v>
      </c>
      <c r="K80" s="17">
        <v>0.45500000000000002</v>
      </c>
      <c r="L80" s="17">
        <v>0</v>
      </c>
      <c r="M80" s="17">
        <v>5.8000000000000003E-2</v>
      </c>
      <c r="N80" s="17">
        <v>0.39700000000000002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f>K80</f>
        <v>0.45500000000000002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f>AG80</f>
        <v>0.45500000000000002</v>
      </c>
      <c r="AN80" s="17">
        <v>0</v>
      </c>
      <c r="AO80" s="9" t="s">
        <v>1</v>
      </c>
    </row>
    <row r="81" spans="1:41" s="2" customFormat="1" ht="47.25">
      <c r="A81" s="28" t="s">
        <v>53</v>
      </c>
      <c r="B81" s="60" t="s">
        <v>219</v>
      </c>
      <c r="C81" s="19" t="s">
        <v>220</v>
      </c>
      <c r="D81" s="17" t="s">
        <v>163</v>
      </c>
      <c r="E81" s="61">
        <v>2023</v>
      </c>
      <c r="F81" s="61">
        <v>2023</v>
      </c>
      <c r="G81" s="9" t="s">
        <v>10</v>
      </c>
      <c r="H81" s="17">
        <v>4.2000000000000003E-2</v>
      </c>
      <c r="I81" s="17">
        <v>0</v>
      </c>
      <c r="J81" s="17">
        <v>0</v>
      </c>
      <c r="K81" s="17">
        <v>0.68300000000000005</v>
      </c>
      <c r="L81" s="17">
        <v>0</v>
      </c>
      <c r="M81" s="17">
        <v>9.8000000000000004E-2</v>
      </c>
      <c r="N81" s="17">
        <v>0.58499999999999996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f>K81</f>
        <v>0.68300000000000005</v>
      </c>
      <c r="AJ81" s="17">
        <v>0</v>
      </c>
      <c r="AK81" s="17">
        <v>0</v>
      </c>
      <c r="AL81" s="17">
        <v>0</v>
      </c>
      <c r="AM81" s="17">
        <f>AI81</f>
        <v>0.68300000000000005</v>
      </c>
      <c r="AN81" s="17">
        <v>0</v>
      </c>
      <c r="AO81" s="59" t="s">
        <v>1</v>
      </c>
    </row>
    <row r="82" spans="1:41" s="2" customFormat="1" ht="47.25">
      <c r="A82" s="28" t="s">
        <v>53</v>
      </c>
      <c r="B82" s="60" t="s">
        <v>221</v>
      </c>
      <c r="C82" s="19" t="s">
        <v>222</v>
      </c>
      <c r="D82" s="17" t="s">
        <v>163</v>
      </c>
      <c r="E82" s="61">
        <v>2023</v>
      </c>
      <c r="F82" s="61">
        <v>2023</v>
      </c>
      <c r="G82" s="9" t="s">
        <v>10</v>
      </c>
      <c r="H82" s="17">
        <v>3.3000000000000002E-2</v>
      </c>
      <c r="I82" s="17">
        <v>0</v>
      </c>
      <c r="J82" s="17">
        <v>0</v>
      </c>
      <c r="K82" s="17">
        <v>0.52600000000000002</v>
      </c>
      <c r="L82" s="17">
        <v>0</v>
      </c>
      <c r="M82" s="17">
        <v>8.6999999999999994E-2</v>
      </c>
      <c r="N82" s="17">
        <v>0.439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f t="shared" ref="AI82:AI89" si="10">K82</f>
        <v>0.52600000000000002</v>
      </c>
      <c r="AJ82" s="17">
        <v>0</v>
      </c>
      <c r="AK82" s="17">
        <v>0</v>
      </c>
      <c r="AL82" s="17">
        <v>0</v>
      </c>
      <c r="AM82" s="17">
        <f t="shared" ref="AM82:AM89" si="11">AI82</f>
        <v>0.52600000000000002</v>
      </c>
      <c r="AN82" s="17">
        <v>0</v>
      </c>
      <c r="AO82" s="59" t="s">
        <v>1</v>
      </c>
    </row>
    <row r="83" spans="1:41" s="2" customFormat="1" ht="47.25">
      <c r="A83" s="28" t="s">
        <v>53</v>
      </c>
      <c r="B83" s="60" t="s">
        <v>223</v>
      </c>
      <c r="C83" s="19" t="s">
        <v>224</v>
      </c>
      <c r="D83" s="17" t="s">
        <v>163</v>
      </c>
      <c r="E83" s="61">
        <v>2023</v>
      </c>
      <c r="F83" s="61">
        <v>2023</v>
      </c>
      <c r="G83" s="9" t="s">
        <v>10</v>
      </c>
      <c r="H83" s="17">
        <v>3.3000000000000002E-2</v>
      </c>
      <c r="I83" s="17">
        <v>0</v>
      </c>
      <c r="J83" s="17">
        <v>0</v>
      </c>
      <c r="K83" s="17">
        <v>0.53600000000000003</v>
      </c>
      <c r="L83" s="17">
        <v>0</v>
      </c>
      <c r="M83" s="17">
        <v>8.4000000000000005E-2</v>
      </c>
      <c r="N83" s="17">
        <v>0.45200000000000001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f t="shared" si="10"/>
        <v>0.53600000000000003</v>
      </c>
      <c r="AJ83" s="17">
        <v>0</v>
      </c>
      <c r="AK83" s="17">
        <v>0</v>
      </c>
      <c r="AL83" s="17">
        <v>0</v>
      </c>
      <c r="AM83" s="17">
        <f t="shared" si="11"/>
        <v>0.53600000000000003</v>
      </c>
      <c r="AN83" s="17">
        <v>0</v>
      </c>
      <c r="AO83" s="59" t="s">
        <v>1</v>
      </c>
    </row>
    <row r="84" spans="1:41" s="2" customFormat="1" ht="47.25">
      <c r="A84" s="28" t="s">
        <v>53</v>
      </c>
      <c r="B84" s="60" t="s">
        <v>182</v>
      </c>
      <c r="C84" s="19" t="s">
        <v>183</v>
      </c>
      <c r="D84" s="17" t="s">
        <v>163</v>
      </c>
      <c r="E84" s="61">
        <v>2023</v>
      </c>
      <c r="F84" s="61">
        <v>2023</v>
      </c>
      <c r="G84" s="9" t="s">
        <v>10</v>
      </c>
      <c r="H84" s="17">
        <v>4.2000000000000003E-2</v>
      </c>
      <c r="I84" s="17">
        <v>0</v>
      </c>
      <c r="J84" s="17">
        <v>0</v>
      </c>
      <c r="K84" s="17">
        <v>0.68300000000000005</v>
      </c>
      <c r="L84" s="17">
        <v>0</v>
      </c>
      <c r="M84" s="17">
        <v>9.8000000000000004E-2</v>
      </c>
      <c r="N84" s="17">
        <v>0.58499999999999996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f>K84</f>
        <v>0.68300000000000005</v>
      </c>
      <c r="AJ84" s="17">
        <v>0</v>
      </c>
      <c r="AK84" s="17">
        <v>0</v>
      </c>
      <c r="AL84" s="17">
        <v>0</v>
      </c>
      <c r="AM84" s="17">
        <f>AI84</f>
        <v>0.68300000000000005</v>
      </c>
      <c r="AN84" s="17">
        <v>0</v>
      </c>
      <c r="AO84" s="59" t="s">
        <v>1</v>
      </c>
    </row>
    <row r="85" spans="1:41" s="2" customFormat="1" ht="47.25">
      <c r="A85" s="28" t="s">
        <v>53</v>
      </c>
      <c r="B85" s="60" t="s">
        <v>184</v>
      </c>
      <c r="C85" s="19" t="s">
        <v>185</v>
      </c>
      <c r="D85" s="17" t="s">
        <v>163</v>
      </c>
      <c r="E85" s="61">
        <v>2023</v>
      </c>
      <c r="F85" s="61">
        <v>2023</v>
      </c>
      <c r="G85" s="9" t="s">
        <v>10</v>
      </c>
      <c r="H85" s="17">
        <v>3.3000000000000002E-2</v>
      </c>
      <c r="I85" s="17">
        <v>0</v>
      </c>
      <c r="J85" s="17">
        <v>0</v>
      </c>
      <c r="K85" s="17">
        <v>0.52600000000000002</v>
      </c>
      <c r="L85" s="17">
        <v>0</v>
      </c>
      <c r="M85" s="17">
        <v>8.6999999999999994E-2</v>
      </c>
      <c r="N85" s="17">
        <v>0.439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f t="shared" si="10"/>
        <v>0.52600000000000002</v>
      </c>
      <c r="AJ85" s="17">
        <v>0</v>
      </c>
      <c r="AK85" s="17">
        <v>0</v>
      </c>
      <c r="AL85" s="17">
        <v>0</v>
      </c>
      <c r="AM85" s="17">
        <f t="shared" si="11"/>
        <v>0.52600000000000002</v>
      </c>
      <c r="AN85" s="17">
        <v>0</v>
      </c>
      <c r="AO85" s="59" t="s">
        <v>1</v>
      </c>
    </row>
    <row r="86" spans="1:41" s="2" customFormat="1" ht="47.25">
      <c r="A86" s="28" t="s">
        <v>53</v>
      </c>
      <c r="B86" s="60" t="s">
        <v>186</v>
      </c>
      <c r="C86" s="19" t="s">
        <v>187</v>
      </c>
      <c r="D86" s="17" t="s">
        <v>163</v>
      </c>
      <c r="E86" s="61">
        <v>2023</v>
      </c>
      <c r="F86" s="61">
        <v>2023</v>
      </c>
      <c r="G86" s="9" t="s">
        <v>10</v>
      </c>
      <c r="H86" s="17">
        <v>3.3000000000000002E-2</v>
      </c>
      <c r="I86" s="17">
        <v>0</v>
      </c>
      <c r="J86" s="17">
        <v>0</v>
      </c>
      <c r="K86" s="17">
        <v>0.53600000000000003</v>
      </c>
      <c r="L86" s="17">
        <v>0</v>
      </c>
      <c r="M86" s="17">
        <v>8.4000000000000005E-2</v>
      </c>
      <c r="N86" s="17">
        <v>0.45200000000000001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f t="shared" si="10"/>
        <v>0.53600000000000003</v>
      </c>
      <c r="AJ86" s="17">
        <v>0</v>
      </c>
      <c r="AK86" s="17">
        <v>0</v>
      </c>
      <c r="AL86" s="17">
        <v>0</v>
      </c>
      <c r="AM86" s="17">
        <f t="shared" si="11"/>
        <v>0.53600000000000003</v>
      </c>
      <c r="AN86" s="17">
        <v>0</v>
      </c>
      <c r="AO86" s="59" t="s">
        <v>1</v>
      </c>
    </row>
    <row r="87" spans="1:41" s="2" customFormat="1" ht="47.25">
      <c r="A87" s="28" t="s">
        <v>53</v>
      </c>
      <c r="B87" s="60" t="s">
        <v>188</v>
      </c>
      <c r="C87" s="19" t="s">
        <v>189</v>
      </c>
      <c r="D87" s="17" t="s">
        <v>163</v>
      </c>
      <c r="E87" s="61">
        <v>2023</v>
      </c>
      <c r="F87" s="61">
        <v>2023</v>
      </c>
      <c r="G87" s="9" t="s">
        <v>10</v>
      </c>
      <c r="H87" s="17">
        <v>2.5000000000000001E-2</v>
      </c>
      <c r="I87" s="17">
        <v>0</v>
      </c>
      <c r="J87" s="17">
        <v>0</v>
      </c>
      <c r="K87" s="17">
        <v>0.44800000000000001</v>
      </c>
      <c r="L87" s="17">
        <v>0</v>
      </c>
      <c r="M87" s="17">
        <v>3.9E-2</v>
      </c>
      <c r="N87" s="17">
        <v>0.40899999999999997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f>K87</f>
        <v>0.44800000000000001</v>
      </c>
      <c r="AJ87" s="17">
        <v>0</v>
      </c>
      <c r="AK87" s="17">
        <v>0</v>
      </c>
      <c r="AL87" s="17">
        <v>0</v>
      </c>
      <c r="AM87" s="17">
        <f>AI87</f>
        <v>0.44800000000000001</v>
      </c>
      <c r="AN87" s="17">
        <v>0</v>
      </c>
      <c r="AO87" s="59" t="s">
        <v>1</v>
      </c>
    </row>
    <row r="88" spans="1:41" s="2" customFormat="1" ht="47.25">
      <c r="A88" s="28" t="s">
        <v>53</v>
      </c>
      <c r="B88" s="60" t="s">
        <v>190</v>
      </c>
      <c r="C88" s="19" t="s">
        <v>191</v>
      </c>
      <c r="D88" s="17" t="s">
        <v>163</v>
      </c>
      <c r="E88" s="61">
        <v>2023</v>
      </c>
      <c r="F88" s="61">
        <v>2023</v>
      </c>
      <c r="G88" s="9" t="s">
        <v>10</v>
      </c>
      <c r="H88" s="17">
        <v>3.3000000000000002E-2</v>
      </c>
      <c r="I88" s="17">
        <v>0</v>
      </c>
      <c r="J88" s="17">
        <v>0</v>
      </c>
      <c r="K88" s="17">
        <v>0.52600000000000002</v>
      </c>
      <c r="L88" s="17">
        <v>0</v>
      </c>
      <c r="M88" s="17">
        <v>8.6999999999999994E-2</v>
      </c>
      <c r="N88" s="17">
        <v>0.439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f t="shared" si="10"/>
        <v>0.52600000000000002</v>
      </c>
      <c r="AJ88" s="17">
        <v>0</v>
      </c>
      <c r="AK88" s="17">
        <v>0</v>
      </c>
      <c r="AL88" s="17">
        <v>0</v>
      </c>
      <c r="AM88" s="17">
        <f t="shared" si="11"/>
        <v>0.52600000000000002</v>
      </c>
      <c r="AN88" s="17">
        <v>0</v>
      </c>
      <c r="AO88" s="59" t="s">
        <v>1</v>
      </c>
    </row>
    <row r="89" spans="1:41" s="2" customFormat="1" ht="47.25">
      <c r="A89" s="28" t="s">
        <v>53</v>
      </c>
      <c r="B89" s="60" t="s">
        <v>192</v>
      </c>
      <c r="C89" s="19" t="s">
        <v>193</v>
      </c>
      <c r="D89" s="17" t="s">
        <v>163</v>
      </c>
      <c r="E89" s="61">
        <v>2023</v>
      </c>
      <c r="F89" s="61">
        <v>2023</v>
      </c>
      <c r="G89" s="9" t="s">
        <v>10</v>
      </c>
      <c r="H89" s="17">
        <v>2.5000000000000001E-2</v>
      </c>
      <c r="I89" s="17">
        <v>0</v>
      </c>
      <c r="J89" s="17">
        <v>0</v>
      </c>
      <c r="K89" s="17">
        <v>0.44800000000000001</v>
      </c>
      <c r="L89" s="17">
        <v>0</v>
      </c>
      <c r="M89" s="17">
        <v>3.9E-2</v>
      </c>
      <c r="N89" s="17">
        <v>0.40899999999999997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f t="shared" si="10"/>
        <v>0.44800000000000001</v>
      </c>
      <c r="AJ89" s="17">
        <v>0</v>
      </c>
      <c r="AK89" s="17">
        <v>0</v>
      </c>
      <c r="AL89" s="17">
        <v>0</v>
      </c>
      <c r="AM89" s="17">
        <f t="shared" si="11"/>
        <v>0.44800000000000001</v>
      </c>
      <c r="AN89" s="17">
        <v>0</v>
      </c>
      <c r="AO89" s="59" t="s">
        <v>1</v>
      </c>
    </row>
    <row r="90" spans="1:41" s="2" customFormat="1" ht="47.25">
      <c r="A90" s="28" t="s">
        <v>53</v>
      </c>
      <c r="B90" s="60" t="s">
        <v>194</v>
      </c>
      <c r="C90" s="19" t="s">
        <v>195</v>
      </c>
      <c r="D90" s="17" t="s">
        <v>163</v>
      </c>
      <c r="E90" s="61">
        <v>2023</v>
      </c>
      <c r="F90" s="61">
        <v>2023</v>
      </c>
      <c r="G90" s="9" t="s">
        <v>10</v>
      </c>
      <c r="H90" s="17">
        <v>4.2000000000000003E-2</v>
      </c>
      <c r="I90" s="17">
        <v>0</v>
      </c>
      <c r="J90" s="17">
        <v>0</v>
      </c>
      <c r="K90" s="17">
        <v>0.68300000000000005</v>
      </c>
      <c r="L90" s="17">
        <v>0</v>
      </c>
      <c r="M90" s="17">
        <v>9.8000000000000004E-2</v>
      </c>
      <c r="N90" s="17">
        <v>0.58499999999999996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f>K90</f>
        <v>0.68300000000000005</v>
      </c>
      <c r="AJ90" s="17">
        <v>0</v>
      </c>
      <c r="AK90" s="17">
        <v>0</v>
      </c>
      <c r="AL90" s="17">
        <v>0</v>
      </c>
      <c r="AM90" s="17">
        <f>AI90</f>
        <v>0.68300000000000005</v>
      </c>
      <c r="AN90" s="17">
        <v>0</v>
      </c>
      <c r="AO90" s="59" t="s">
        <v>1</v>
      </c>
    </row>
    <row r="91" spans="1:41" s="2" customFormat="1" ht="47.25">
      <c r="A91" s="28" t="s">
        <v>53</v>
      </c>
      <c r="B91" s="60" t="s">
        <v>196</v>
      </c>
      <c r="C91" s="19" t="s">
        <v>197</v>
      </c>
      <c r="D91" s="17" t="s">
        <v>163</v>
      </c>
      <c r="E91" s="61">
        <v>2024</v>
      </c>
      <c r="F91" s="61">
        <v>2024</v>
      </c>
      <c r="G91" s="9" t="s">
        <v>10</v>
      </c>
      <c r="H91" s="17">
        <v>2.5000000000000001E-2</v>
      </c>
      <c r="I91" s="17">
        <v>0</v>
      </c>
      <c r="J91" s="17">
        <v>0</v>
      </c>
      <c r="K91" s="17">
        <v>0.44800000000000001</v>
      </c>
      <c r="L91" s="17">
        <v>0</v>
      </c>
      <c r="M91" s="17">
        <v>3.9E-2</v>
      </c>
      <c r="N91" s="17">
        <v>0.40899999999999997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f>K91</f>
        <v>0.44800000000000001</v>
      </c>
      <c r="AL91" s="17">
        <v>0</v>
      </c>
      <c r="AM91" s="17">
        <f>AK91</f>
        <v>0.44800000000000001</v>
      </c>
      <c r="AN91" s="17">
        <v>0</v>
      </c>
      <c r="AO91" s="9" t="s">
        <v>1</v>
      </c>
    </row>
    <row r="92" spans="1:41" s="2" customFormat="1" ht="47.25">
      <c r="A92" s="28" t="s">
        <v>53</v>
      </c>
      <c r="B92" s="60" t="s">
        <v>198</v>
      </c>
      <c r="C92" s="19" t="s">
        <v>199</v>
      </c>
      <c r="D92" s="17" t="s">
        <v>163</v>
      </c>
      <c r="E92" s="61">
        <v>2024</v>
      </c>
      <c r="F92" s="61">
        <v>2024</v>
      </c>
      <c r="G92" s="9" t="s">
        <v>10</v>
      </c>
      <c r="H92" s="17">
        <v>2.5000000000000001E-2</v>
      </c>
      <c r="I92" s="17">
        <v>0</v>
      </c>
      <c r="J92" s="17">
        <v>0</v>
      </c>
      <c r="K92" s="17">
        <v>0.44800000000000001</v>
      </c>
      <c r="L92" s="17">
        <v>0</v>
      </c>
      <c r="M92" s="17">
        <v>3.9E-2</v>
      </c>
      <c r="N92" s="17">
        <v>0.40899999999999997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f t="shared" ref="AK92:AK101" si="12">K92</f>
        <v>0.44800000000000001</v>
      </c>
      <c r="AL92" s="17">
        <v>0</v>
      </c>
      <c r="AM92" s="17">
        <f t="shared" ref="AM92:AM101" si="13">AK92</f>
        <v>0.44800000000000001</v>
      </c>
      <c r="AN92" s="17">
        <v>0</v>
      </c>
      <c r="AO92" s="9" t="s">
        <v>1</v>
      </c>
    </row>
    <row r="93" spans="1:41" s="2" customFormat="1" ht="47.25">
      <c r="A93" s="28" t="s">
        <v>53</v>
      </c>
      <c r="B93" s="60" t="s">
        <v>200</v>
      </c>
      <c r="C93" s="19" t="s">
        <v>201</v>
      </c>
      <c r="D93" s="17" t="s">
        <v>163</v>
      </c>
      <c r="E93" s="61">
        <v>2024</v>
      </c>
      <c r="F93" s="61">
        <v>2024</v>
      </c>
      <c r="G93" s="9" t="s">
        <v>10</v>
      </c>
      <c r="H93" s="17">
        <v>3.3000000000000002E-2</v>
      </c>
      <c r="I93" s="17">
        <v>0</v>
      </c>
      <c r="J93" s="17">
        <v>0</v>
      </c>
      <c r="K93" s="17">
        <v>0.52600000000000002</v>
      </c>
      <c r="L93" s="17">
        <v>0</v>
      </c>
      <c r="M93" s="17">
        <v>8.6999999999999994E-2</v>
      </c>
      <c r="N93" s="17">
        <v>0.439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f t="shared" si="12"/>
        <v>0.52600000000000002</v>
      </c>
      <c r="AL93" s="17">
        <v>0</v>
      </c>
      <c r="AM93" s="17">
        <f t="shared" si="13"/>
        <v>0.52600000000000002</v>
      </c>
      <c r="AN93" s="17">
        <v>0</v>
      </c>
      <c r="AO93" s="9" t="s">
        <v>1</v>
      </c>
    </row>
    <row r="94" spans="1:41" s="2" customFormat="1" ht="47.25">
      <c r="A94" s="28" t="s">
        <v>53</v>
      </c>
      <c r="B94" s="60" t="s">
        <v>202</v>
      </c>
      <c r="C94" s="19" t="s">
        <v>203</v>
      </c>
      <c r="D94" s="17" t="s">
        <v>163</v>
      </c>
      <c r="E94" s="61">
        <v>2024</v>
      </c>
      <c r="F94" s="61">
        <v>2024</v>
      </c>
      <c r="G94" s="9" t="s">
        <v>10</v>
      </c>
      <c r="H94" s="17">
        <v>2.5000000000000001E-2</v>
      </c>
      <c r="I94" s="17">
        <v>0</v>
      </c>
      <c r="J94" s="17">
        <v>0</v>
      </c>
      <c r="K94" s="17">
        <v>0.44800000000000001</v>
      </c>
      <c r="L94" s="17">
        <v>0</v>
      </c>
      <c r="M94" s="17">
        <v>3.9E-2</v>
      </c>
      <c r="N94" s="17">
        <v>0.40899999999999997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f t="shared" si="12"/>
        <v>0.44800000000000001</v>
      </c>
      <c r="AL94" s="17">
        <v>0</v>
      </c>
      <c r="AM94" s="17">
        <f t="shared" si="13"/>
        <v>0.44800000000000001</v>
      </c>
      <c r="AN94" s="17">
        <v>0</v>
      </c>
      <c r="AO94" s="9" t="s">
        <v>1</v>
      </c>
    </row>
    <row r="95" spans="1:41" s="2" customFormat="1" ht="47.25">
      <c r="A95" s="28" t="s">
        <v>53</v>
      </c>
      <c r="B95" s="60" t="s">
        <v>204</v>
      </c>
      <c r="C95" s="19" t="s">
        <v>205</v>
      </c>
      <c r="D95" s="17" t="s">
        <v>163</v>
      </c>
      <c r="E95" s="61">
        <v>2024</v>
      </c>
      <c r="F95" s="61">
        <v>2024</v>
      </c>
      <c r="G95" s="9" t="s">
        <v>10</v>
      </c>
      <c r="H95" s="17">
        <v>2.5000000000000001E-2</v>
      </c>
      <c r="I95" s="17">
        <v>0</v>
      </c>
      <c r="J95" s="17">
        <v>0</v>
      </c>
      <c r="K95" s="17">
        <v>0.44800000000000001</v>
      </c>
      <c r="L95" s="17">
        <v>0</v>
      </c>
      <c r="M95" s="17">
        <v>3.9E-2</v>
      </c>
      <c r="N95" s="17">
        <v>0.40899999999999997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f t="shared" si="12"/>
        <v>0.44800000000000001</v>
      </c>
      <c r="AL95" s="17">
        <v>0</v>
      </c>
      <c r="AM95" s="17">
        <f>AK95</f>
        <v>0.44800000000000001</v>
      </c>
      <c r="AN95" s="17">
        <v>0</v>
      </c>
      <c r="AO95" s="9" t="s">
        <v>1</v>
      </c>
    </row>
    <row r="96" spans="1:41" s="2" customFormat="1" ht="47.25">
      <c r="A96" s="28" t="s">
        <v>53</v>
      </c>
      <c r="B96" s="60" t="s">
        <v>206</v>
      </c>
      <c r="C96" s="19" t="s">
        <v>207</v>
      </c>
      <c r="D96" s="17" t="s">
        <v>163</v>
      </c>
      <c r="E96" s="61">
        <v>2024</v>
      </c>
      <c r="F96" s="61">
        <v>2024</v>
      </c>
      <c r="G96" s="9" t="s">
        <v>10</v>
      </c>
      <c r="H96" s="17">
        <v>2.5000000000000001E-2</v>
      </c>
      <c r="I96" s="17">
        <v>0</v>
      </c>
      <c r="J96" s="17">
        <v>0</v>
      </c>
      <c r="K96" s="17">
        <v>0.44800000000000001</v>
      </c>
      <c r="L96" s="17">
        <v>0</v>
      </c>
      <c r="M96" s="17">
        <v>3.9E-2</v>
      </c>
      <c r="N96" s="17">
        <v>0.40899999999999997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f t="shared" si="12"/>
        <v>0.44800000000000001</v>
      </c>
      <c r="AL96" s="17">
        <v>0</v>
      </c>
      <c r="AM96" s="17">
        <f t="shared" si="13"/>
        <v>0.44800000000000001</v>
      </c>
      <c r="AN96" s="17">
        <v>0</v>
      </c>
      <c r="AO96" s="9" t="s">
        <v>1</v>
      </c>
    </row>
    <row r="97" spans="1:50" s="2" customFormat="1" ht="47.25">
      <c r="A97" s="28" t="s">
        <v>53</v>
      </c>
      <c r="B97" s="60" t="s">
        <v>208</v>
      </c>
      <c r="C97" s="19" t="s">
        <v>209</v>
      </c>
      <c r="D97" s="17" t="s">
        <v>163</v>
      </c>
      <c r="E97" s="61">
        <v>2024</v>
      </c>
      <c r="F97" s="61">
        <v>2024</v>
      </c>
      <c r="G97" s="9" t="s">
        <v>10</v>
      </c>
      <c r="H97" s="17">
        <v>3.3000000000000002E-2</v>
      </c>
      <c r="I97" s="17">
        <v>0</v>
      </c>
      <c r="J97" s="17">
        <v>0</v>
      </c>
      <c r="K97" s="17">
        <v>0.52600000000000002</v>
      </c>
      <c r="L97" s="17">
        <v>0</v>
      </c>
      <c r="M97" s="17">
        <v>8.6999999999999994E-2</v>
      </c>
      <c r="N97" s="17">
        <v>0.439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f t="shared" si="12"/>
        <v>0.52600000000000002</v>
      </c>
      <c r="AL97" s="17">
        <v>0</v>
      </c>
      <c r="AM97" s="17">
        <f t="shared" si="13"/>
        <v>0.52600000000000002</v>
      </c>
      <c r="AN97" s="17">
        <v>0</v>
      </c>
      <c r="AO97" s="9" t="s">
        <v>1</v>
      </c>
    </row>
    <row r="98" spans="1:50" s="2" customFormat="1" ht="47.25">
      <c r="A98" s="28" t="s">
        <v>53</v>
      </c>
      <c r="B98" s="60" t="s">
        <v>210</v>
      </c>
      <c r="C98" s="19" t="s">
        <v>211</v>
      </c>
      <c r="D98" s="17" t="s">
        <v>163</v>
      </c>
      <c r="E98" s="61">
        <v>2024</v>
      </c>
      <c r="F98" s="61">
        <v>2024</v>
      </c>
      <c r="G98" s="9" t="s">
        <v>10</v>
      </c>
      <c r="H98" s="17">
        <v>2.5000000000000001E-2</v>
      </c>
      <c r="I98" s="17">
        <v>0</v>
      </c>
      <c r="J98" s="17">
        <v>0</v>
      </c>
      <c r="K98" s="17">
        <v>0.44800000000000001</v>
      </c>
      <c r="L98" s="17">
        <v>0</v>
      </c>
      <c r="M98" s="17">
        <v>3.9E-2</v>
      </c>
      <c r="N98" s="17">
        <v>0.40899999999999997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f t="shared" si="12"/>
        <v>0.44800000000000001</v>
      </c>
      <c r="AL98" s="17">
        <v>0</v>
      </c>
      <c r="AM98" s="17">
        <f>AK98</f>
        <v>0.44800000000000001</v>
      </c>
      <c r="AN98" s="17">
        <v>0</v>
      </c>
      <c r="AO98" s="9" t="s">
        <v>1</v>
      </c>
    </row>
    <row r="99" spans="1:50" s="2" customFormat="1" ht="47.25">
      <c r="A99" s="28" t="s">
        <v>53</v>
      </c>
      <c r="B99" s="60" t="s">
        <v>212</v>
      </c>
      <c r="C99" s="19" t="s">
        <v>213</v>
      </c>
      <c r="D99" s="17" t="s">
        <v>163</v>
      </c>
      <c r="E99" s="61">
        <v>2024</v>
      </c>
      <c r="F99" s="61">
        <v>2024</v>
      </c>
      <c r="G99" s="9" t="s">
        <v>10</v>
      </c>
      <c r="H99" s="17">
        <v>2.5000000000000001E-2</v>
      </c>
      <c r="I99" s="17">
        <v>0</v>
      </c>
      <c r="J99" s="17">
        <v>0</v>
      </c>
      <c r="K99" s="17">
        <v>0.44800000000000001</v>
      </c>
      <c r="L99" s="17">
        <v>0</v>
      </c>
      <c r="M99" s="17">
        <v>3.9E-2</v>
      </c>
      <c r="N99" s="17">
        <v>0.40899999999999997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f>K99</f>
        <v>0.44800000000000001</v>
      </c>
      <c r="AL99" s="17">
        <v>0</v>
      </c>
      <c r="AM99" s="17">
        <f t="shared" si="13"/>
        <v>0.44800000000000001</v>
      </c>
      <c r="AN99" s="17">
        <v>0</v>
      </c>
      <c r="AO99" s="9" t="s">
        <v>1</v>
      </c>
    </row>
    <row r="100" spans="1:50" s="2" customFormat="1" ht="47.25">
      <c r="A100" s="28" t="s">
        <v>53</v>
      </c>
      <c r="B100" s="60" t="s">
        <v>214</v>
      </c>
      <c r="C100" s="19" t="s">
        <v>215</v>
      </c>
      <c r="D100" s="17" t="s">
        <v>163</v>
      </c>
      <c r="E100" s="61">
        <v>2024</v>
      </c>
      <c r="F100" s="61">
        <v>2024</v>
      </c>
      <c r="G100" s="9" t="s">
        <v>10</v>
      </c>
      <c r="H100" s="17">
        <v>3.3000000000000002E-2</v>
      </c>
      <c r="I100" s="17">
        <v>0</v>
      </c>
      <c r="J100" s="17">
        <v>0</v>
      </c>
      <c r="K100" s="17">
        <v>0.52600000000000002</v>
      </c>
      <c r="L100" s="17">
        <v>0</v>
      </c>
      <c r="M100" s="17">
        <v>8.6999999999999994E-2</v>
      </c>
      <c r="N100" s="17">
        <v>0.439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f t="shared" si="12"/>
        <v>0.52600000000000002</v>
      </c>
      <c r="AL100" s="17">
        <v>0</v>
      </c>
      <c r="AM100" s="17">
        <f t="shared" si="13"/>
        <v>0.52600000000000002</v>
      </c>
      <c r="AN100" s="17">
        <v>0</v>
      </c>
      <c r="AO100" s="9" t="s">
        <v>1</v>
      </c>
    </row>
    <row r="101" spans="1:50" s="2" customFormat="1" ht="47.25">
      <c r="A101" s="28" t="s">
        <v>53</v>
      </c>
      <c r="B101" s="60" t="s">
        <v>254</v>
      </c>
      <c r="C101" s="19" t="s">
        <v>216</v>
      </c>
      <c r="D101" s="17" t="s">
        <v>163</v>
      </c>
      <c r="E101" s="61">
        <v>2024</v>
      </c>
      <c r="F101" s="61">
        <v>2024</v>
      </c>
      <c r="G101" s="9" t="s">
        <v>10</v>
      </c>
      <c r="H101" s="17">
        <v>2.5000000000000001E-2</v>
      </c>
      <c r="I101" s="17">
        <v>0</v>
      </c>
      <c r="J101" s="17">
        <v>0</v>
      </c>
      <c r="K101" s="17">
        <v>0.44800000000000001</v>
      </c>
      <c r="L101" s="17">
        <v>0</v>
      </c>
      <c r="M101" s="17">
        <v>3.9E-2</v>
      </c>
      <c r="N101" s="17">
        <v>0.40899999999999997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f t="shared" si="12"/>
        <v>0.44800000000000001</v>
      </c>
      <c r="AL101" s="17">
        <v>0</v>
      </c>
      <c r="AM101" s="17">
        <f t="shared" si="13"/>
        <v>0.44800000000000001</v>
      </c>
      <c r="AN101" s="17">
        <v>0</v>
      </c>
      <c r="AO101" s="9" t="s">
        <v>1</v>
      </c>
    </row>
    <row r="102" spans="1:50" ht="63">
      <c r="A102" s="12" t="s">
        <v>51</v>
      </c>
      <c r="B102" s="14" t="s">
        <v>52</v>
      </c>
      <c r="C102" s="9" t="s">
        <v>1</v>
      </c>
      <c r="D102" s="9" t="s">
        <v>1</v>
      </c>
      <c r="E102" s="9" t="s">
        <v>1</v>
      </c>
      <c r="F102" s="9" t="s">
        <v>1</v>
      </c>
      <c r="G102" s="9" t="s">
        <v>1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8" t="s">
        <v>1</v>
      </c>
    </row>
    <row r="103" spans="1:50" ht="31.5">
      <c r="A103" s="12" t="s">
        <v>51</v>
      </c>
      <c r="B103" s="15" t="s">
        <v>4</v>
      </c>
      <c r="C103" s="9" t="s">
        <v>1</v>
      </c>
      <c r="D103" s="9" t="s">
        <v>1</v>
      </c>
      <c r="E103" s="9" t="s">
        <v>1</v>
      </c>
      <c r="F103" s="9" t="s">
        <v>1</v>
      </c>
      <c r="G103" s="9" t="s">
        <v>1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8" t="s">
        <v>1</v>
      </c>
    </row>
    <row r="104" spans="1:50" ht="31.5">
      <c r="A104" s="12" t="s">
        <v>51</v>
      </c>
      <c r="B104" s="15" t="s">
        <v>4</v>
      </c>
      <c r="C104" s="9" t="s">
        <v>1</v>
      </c>
      <c r="D104" s="9" t="s">
        <v>1</v>
      </c>
      <c r="E104" s="9" t="s">
        <v>1</v>
      </c>
      <c r="F104" s="9" t="s">
        <v>1</v>
      </c>
      <c r="G104" s="9" t="s">
        <v>1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8" t="s">
        <v>1</v>
      </c>
    </row>
    <row r="105" spans="1:50" s="2" customFormat="1" ht="47.25">
      <c r="A105" s="28" t="s">
        <v>50</v>
      </c>
      <c r="B105" s="27" t="s">
        <v>49</v>
      </c>
      <c r="C105" s="9" t="s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9" t="s">
        <v>1</v>
      </c>
    </row>
    <row r="106" spans="1:50" s="2" customFormat="1" ht="31.5">
      <c r="A106" s="28" t="s">
        <v>46</v>
      </c>
      <c r="B106" s="27" t="s">
        <v>48</v>
      </c>
      <c r="C106" s="9" t="s">
        <v>1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57" t="s">
        <v>1</v>
      </c>
    </row>
    <row r="107" spans="1:50" ht="0.75" customHeight="1">
      <c r="A107" s="12"/>
      <c r="B107" s="26"/>
      <c r="C107" s="19" t="s">
        <v>1</v>
      </c>
      <c r="D107" s="9" t="s">
        <v>1</v>
      </c>
      <c r="E107" s="9" t="s">
        <v>1</v>
      </c>
      <c r="F107" s="9" t="s">
        <v>1</v>
      </c>
      <c r="G107" s="9" t="s">
        <v>1</v>
      </c>
      <c r="H107" s="18">
        <v>0</v>
      </c>
      <c r="I107" s="18">
        <v>0</v>
      </c>
      <c r="J107" s="18">
        <v>0</v>
      </c>
      <c r="K107" s="17">
        <v>0</v>
      </c>
      <c r="L107" s="13">
        <v>0</v>
      </c>
      <c r="M107" s="13">
        <v>0</v>
      </c>
      <c r="N107" s="17">
        <v>0</v>
      </c>
      <c r="O107" s="13">
        <v>0</v>
      </c>
      <c r="P107" s="17">
        <v>0</v>
      </c>
      <c r="Q107" s="13">
        <v>0</v>
      </c>
      <c r="R107" s="13">
        <v>0</v>
      </c>
      <c r="S107" s="17">
        <v>0</v>
      </c>
      <c r="T107" s="13">
        <v>0</v>
      </c>
      <c r="U107" s="17">
        <v>0</v>
      </c>
      <c r="V107" s="13">
        <v>0</v>
      </c>
      <c r="W107" s="17">
        <v>0</v>
      </c>
      <c r="X107" s="13">
        <v>0</v>
      </c>
      <c r="Y107" s="17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/>
      <c r="AF107" s="13"/>
      <c r="AG107" s="13">
        <v>0</v>
      </c>
      <c r="AH107" s="13">
        <v>0</v>
      </c>
      <c r="AI107" s="13"/>
      <c r="AJ107" s="13"/>
      <c r="AK107" s="13">
        <f>K107</f>
        <v>0</v>
      </c>
      <c r="AL107" s="13">
        <f>P107</f>
        <v>0</v>
      </c>
      <c r="AM107" s="13">
        <f>AK107</f>
        <v>0</v>
      </c>
      <c r="AN107" s="13">
        <f>AM107</f>
        <v>0</v>
      </c>
      <c r="AO107" s="53" t="s">
        <v>1</v>
      </c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1:50" ht="47.25">
      <c r="A108" s="12" t="s">
        <v>44</v>
      </c>
      <c r="B108" s="14" t="s">
        <v>45</v>
      </c>
      <c r="C108" s="9" t="s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8" t="s">
        <v>1</v>
      </c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1:50" ht="31.5">
      <c r="A109" s="12" t="s">
        <v>44</v>
      </c>
      <c r="B109" s="15" t="s">
        <v>4</v>
      </c>
      <c r="C109" s="9" t="s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8" t="s">
        <v>1</v>
      </c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1:50" ht="31.5">
      <c r="A110" s="12" t="s">
        <v>44</v>
      </c>
      <c r="B110" s="15" t="s">
        <v>4</v>
      </c>
      <c r="C110" s="9" t="s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8" t="s">
        <v>1</v>
      </c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1:50" s="21" customFormat="1" ht="47.25">
      <c r="A111" s="25" t="s">
        <v>43</v>
      </c>
      <c r="B111" s="24" t="s">
        <v>42</v>
      </c>
      <c r="C111" s="22" t="s">
        <v>47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f>K112</f>
        <v>158.376</v>
      </c>
      <c r="L111" s="23">
        <v>0</v>
      </c>
      <c r="M111" s="23">
        <v>0</v>
      </c>
      <c r="N111" s="23">
        <f>K111</f>
        <v>158.376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f>AC112</f>
        <v>59.141999999999996</v>
      </c>
      <c r="AD111" s="23">
        <v>0</v>
      </c>
      <c r="AE111" s="23">
        <f>AE112</f>
        <v>26.27</v>
      </c>
      <c r="AF111" s="23">
        <v>0</v>
      </c>
      <c r="AG111" s="23">
        <f>AG112</f>
        <v>30.597999999999999</v>
      </c>
      <c r="AH111" s="23">
        <v>0</v>
      </c>
      <c r="AI111" s="23">
        <f>AI112</f>
        <v>22.431999999999999</v>
      </c>
      <c r="AJ111" s="23">
        <v>0</v>
      </c>
      <c r="AK111" s="23">
        <f>AK112</f>
        <v>19.934000000000001</v>
      </c>
      <c r="AL111" s="23">
        <v>0</v>
      </c>
      <c r="AM111" s="23">
        <v>0</v>
      </c>
      <c r="AN111" s="23">
        <v>0</v>
      </c>
      <c r="AO111" s="22" t="s">
        <v>1</v>
      </c>
    </row>
    <row r="112" spans="1:50" s="21" customFormat="1" ht="47.25">
      <c r="A112" s="25" t="s">
        <v>40</v>
      </c>
      <c r="B112" s="24" t="s">
        <v>41</v>
      </c>
      <c r="C112" s="22" t="s">
        <v>47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f>K113+K114+K115</f>
        <v>158.376</v>
      </c>
      <c r="L112" s="23">
        <v>0</v>
      </c>
      <c r="M112" s="23">
        <v>0</v>
      </c>
      <c r="N112" s="23">
        <f>K112</f>
        <v>158.376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f>AC113+AC114+AC115</f>
        <v>59.141999999999996</v>
      </c>
      <c r="AD112" s="23">
        <v>0</v>
      </c>
      <c r="AE112" s="23">
        <f>AE113+AE114+AE115</f>
        <v>26.27</v>
      </c>
      <c r="AF112" s="23">
        <v>0</v>
      </c>
      <c r="AG112" s="23">
        <f>AG113+AG114+AG115</f>
        <v>30.597999999999999</v>
      </c>
      <c r="AH112" s="23">
        <v>0</v>
      </c>
      <c r="AI112" s="23">
        <f>AI113+AI114+AI115</f>
        <v>22.431999999999999</v>
      </c>
      <c r="AJ112" s="23">
        <v>0</v>
      </c>
      <c r="AK112" s="23">
        <f>AK113+AK114+AK115</f>
        <v>19.934000000000001</v>
      </c>
      <c r="AL112" s="23">
        <v>0</v>
      </c>
      <c r="AM112" s="23">
        <f>AK112+AI112+AG112+AE112+AC112</f>
        <v>158.37599999999998</v>
      </c>
      <c r="AN112" s="23">
        <v>0</v>
      </c>
      <c r="AO112" s="22" t="s">
        <v>1</v>
      </c>
    </row>
    <row r="113" spans="1:50" ht="47.25">
      <c r="A113" s="12" t="s">
        <v>40</v>
      </c>
      <c r="B113" s="27" t="s">
        <v>256</v>
      </c>
      <c r="C113" s="64" t="s">
        <v>250</v>
      </c>
      <c r="D113" s="13" t="s">
        <v>163</v>
      </c>
      <c r="E113" s="65">
        <v>2020</v>
      </c>
      <c r="F113" s="65">
        <v>2024</v>
      </c>
      <c r="G113" s="13">
        <v>0</v>
      </c>
      <c r="H113" s="13" t="s">
        <v>10</v>
      </c>
      <c r="I113" s="13">
        <v>0</v>
      </c>
      <c r="J113" s="13">
        <v>0</v>
      </c>
      <c r="K113" s="13">
        <v>113.232</v>
      </c>
      <c r="L113" s="13">
        <v>0</v>
      </c>
      <c r="M113" s="13">
        <v>0</v>
      </c>
      <c r="N113" s="13">
        <f>K113</f>
        <v>113.232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37.085999999999999</v>
      </c>
      <c r="AD113" s="13">
        <v>0</v>
      </c>
      <c r="AE113" s="13">
        <v>22.358000000000001</v>
      </c>
      <c r="AF113" s="13">
        <v>0</v>
      </c>
      <c r="AG113" s="13">
        <v>26.614000000000001</v>
      </c>
      <c r="AH113" s="13">
        <v>0</v>
      </c>
      <c r="AI113" s="13">
        <v>14.391999999999999</v>
      </c>
      <c r="AJ113" s="13">
        <v>0</v>
      </c>
      <c r="AK113" s="13">
        <v>12.782</v>
      </c>
      <c r="AL113" s="13">
        <v>0</v>
      </c>
      <c r="AM113" s="17">
        <f t="shared" ref="AM113:AM115" si="14">AK113+AI113+AG113+AE113+AC113</f>
        <v>113.232</v>
      </c>
      <c r="AN113" s="13">
        <v>0</v>
      </c>
      <c r="AO113" s="8" t="s">
        <v>1</v>
      </c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1:50" ht="47.25">
      <c r="A114" s="12" t="s">
        <v>40</v>
      </c>
      <c r="B114" s="27" t="s">
        <v>257</v>
      </c>
      <c r="C114" s="64" t="s">
        <v>251</v>
      </c>
      <c r="D114" s="13" t="s">
        <v>163</v>
      </c>
      <c r="E114" s="65">
        <v>2020</v>
      </c>
      <c r="F114" s="65">
        <v>2024</v>
      </c>
      <c r="G114" s="13">
        <v>0</v>
      </c>
      <c r="H114" s="13" t="s">
        <v>10</v>
      </c>
      <c r="I114" s="13">
        <v>0</v>
      </c>
      <c r="J114" s="13">
        <v>0</v>
      </c>
      <c r="K114" s="13">
        <v>43.752000000000002</v>
      </c>
      <c r="L114" s="13">
        <v>0</v>
      </c>
      <c r="M114" s="13">
        <v>0</v>
      </c>
      <c r="N114" s="13">
        <f t="shared" ref="N114:N115" si="15">K114</f>
        <v>43.752000000000002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22.056000000000001</v>
      </c>
      <c r="AD114" s="13">
        <v>0</v>
      </c>
      <c r="AE114" s="13">
        <v>2.52</v>
      </c>
      <c r="AF114" s="13">
        <v>0</v>
      </c>
      <c r="AG114" s="13">
        <v>3.984</v>
      </c>
      <c r="AH114" s="13">
        <v>0</v>
      </c>
      <c r="AI114" s="13">
        <v>8.0399999999999991</v>
      </c>
      <c r="AJ114" s="13">
        <v>0</v>
      </c>
      <c r="AK114" s="13">
        <v>7.1520000000000001</v>
      </c>
      <c r="AL114" s="13">
        <v>0</v>
      </c>
      <c r="AM114" s="17">
        <f t="shared" si="14"/>
        <v>43.752000000000002</v>
      </c>
      <c r="AN114" s="13">
        <v>0</v>
      </c>
      <c r="AO114" s="8" t="s">
        <v>1</v>
      </c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1:50" ht="47.25">
      <c r="A115" s="12" t="s">
        <v>40</v>
      </c>
      <c r="B115" s="27" t="s">
        <v>258</v>
      </c>
      <c r="C115" s="64" t="s">
        <v>252</v>
      </c>
      <c r="D115" s="13" t="s">
        <v>163</v>
      </c>
      <c r="E115" s="65">
        <v>2020</v>
      </c>
      <c r="F115" s="65">
        <v>2020</v>
      </c>
      <c r="G115" s="13">
        <v>0</v>
      </c>
      <c r="H115" s="13" t="s">
        <v>10</v>
      </c>
      <c r="I115" s="13">
        <v>0</v>
      </c>
      <c r="J115" s="13">
        <v>0</v>
      </c>
      <c r="K115" s="13">
        <v>1.3919999999999999</v>
      </c>
      <c r="L115" s="13">
        <v>0</v>
      </c>
      <c r="M115" s="13">
        <v>0</v>
      </c>
      <c r="N115" s="13">
        <f t="shared" si="15"/>
        <v>1.3919999999999999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1.3919999999999999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/>
      <c r="AM115" s="17">
        <f t="shared" si="14"/>
        <v>1.3919999999999999</v>
      </c>
      <c r="AN115" s="13">
        <v>0</v>
      </c>
      <c r="AO115" s="63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1:50" ht="47.25">
      <c r="A116" s="12" t="s">
        <v>38</v>
      </c>
      <c r="B116" s="14" t="s">
        <v>39</v>
      </c>
      <c r="C116" s="9" t="s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8" t="s">
        <v>1</v>
      </c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1:50" ht="31.5">
      <c r="A117" s="12" t="s">
        <v>38</v>
      </c>
      <c r="B117" s="15" t="s">
        <v>4</v>
      </c>
      <c r="C117" s="9" t="s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8" t="s">
        <v>1</v>
      </c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1:50" ht="31.5">
      <c r="A118" s="12" t="s">
        <v>38</v>
      </c>
      <c r="B118" s="15" t="s">
        <v>4</v>
      </c>
      <c r="C118" s="9" t="s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8" t="s">
        <v>1</v>
      </c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1:50">
      <c r="A119" s="12" t="s">
        <v>37</v>
      </c>
      <c r="B119" s="14" t="s">
        <v>37</v>
      </c>
      <c r="C119" s="9" t="s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8" t="s">
        <v>1</v>
      </c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1:50" ht="31.5">
      <c r="A120" s="12" t="s">
        <v>35</v>
      </c>
      <c r="B120" s="14" t="s">
        <v>36</v>
      </c>
      <c r="C120" s="9" t="s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8" t="s">
        <v>1</v>
      </c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1:50" ht="31.5">
      <c r="A121" s="12" t="s">
        <v>35</v>
      </c>
      <c r="B121" s="15" t="s">
        <v>4</v>
      </c>
      <c r="C121" s="9" t="s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8" t="s">
        <v>1</v>
      </c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1:50" ht="31.5">
      <c r="A122" s="12" t="s">
        <v>35</v>
      </c>
      <c r="B122" s="15" t="s">
        <v>4</v>
      </c>
      <c r="C122" s="9" t="s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8" t="s">
        <v>1</v>
      </c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1:50" ht="47.25">
      <c r="A123" s="12" t="s">
        <v>33</v>
      </c>
      <c r="B123" s="14" t="s">
        <v>34</v>
      </c>
      <c r="C123" s="9" t="s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8" t="s">
        <v>1</v>
      </c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1:50" ht="31.5">
      <c r="A124" s="12" t="s">
        <v>33</v>
      </c>
      <c r="B124" s="15" t="s">
        <v>4</v>
      </c>
      <c r="C124" s="9" t="s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8" t="s">
        <v>1</v>
      </c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1:50" ht="31.5">
      <c r="A125" s="12" t="s">
        <v>33</v>
      </c>
      <c r="B125" s="15" t="s">
        <v>4</v>
      </c>
      <c r="C125" s="9" t="s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8" t="s">
        <v>1</v>
      </c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1:50" ht="63">
      <c r="A126" s="12" t="s">
        <v>31</v>
      </c>
      <c r="B126" s="14" t="s">
        <v>32</v>
      </c>
      <c r="C126" s="9" t="s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8" t="s">
        <v>1</v>
      </c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1:50" ht="31.5">
      <c r="A127" s="12" t="s">
        <v>31</v>
      </c>
      <c r="B127" s="15" t="s">
        <v>4</v>
      </c>
      <c r="C127" s="9" t="s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8" t="s">
        <v>1</v>
      </c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1:50" ht="31.5">
      <c r="A128" s="12" t="s">
        <v>31</v>
      </c>
      <c r="B128" s="15" t="s">
        <v>4</v>
      </c>
      <c r="C128" s="9" t="s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8" t="s">
        <v>1</v>
      </c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1:50" ht="63">
      <c r="A129" s="12" t="s">
        <v>29</v>
      </c>
      <c r="B129" s="14" t="s">
        <v>30</v>
      </c>
      <c r="C129" s="9" t="s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8" t="s">
        <v>1</v>
      </c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1:50" ht="31.5">
      <c r="A130" s="12" t="s">
        <v>29</v>
      </c>
      <c r="B130" s="15" t="s">
        <v>4</v>
      </c>
      <c r="C130" s="9" t="s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8" t="s">
        <v>1</v>
      </c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1:50" ht="31.5">
      <c r="A131" s="12" t="s">
        <v>29</v>
      </c>
      <c r="B131" s="15" t="s">
        <v>4</v>
      </c>
      <c r="C131" s="9" t="s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8" t="s">
        <v>1</v>
      </c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1:50" ht="47.25">
      <c r="A132" s="12" t="s">
        <v>27</v>
      </c>
      <c r="B132" s="14" t="s">
        <v>28</v>
      </c>
      <c r="C132" s="9" t="s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8" t="s">
        <v>1</v>
      </c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1:50" ht="31.5">
      <c r="A133" s="12" t="s">
        <v>27</v>
      </c>
      <c r="B133" s="15" t="s">
        <v>4</v>
      </c>
      <c r="C133" s="9" t="s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8" t="s">
        <v>1</v>
      </c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1:50" ht="31.5">
      <c r="A134" s="12" t="s">
        <v>27</v>
      </c>
      <c r="B134" s="15" t="s">
        <v>4</v>
      </c>
      <c r="C134" s="9" t="s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8" t="s">
        <v>1</v>
      </c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1:50" ht="63">
      <c r="A135" s="12" t="s">
        <v>25</v>
      </c>
      <c r="B135" s="14" t="s">
        <v>26</v>
      </c>
      <c r="C135" s="9" t="s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8" t="s">
        <v>1</v>
      </c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1:50" ht="31.5">
      <c r="A136" s="12" t="s">
        <v>25</v>
      </c>
      <c r="B136" s="15" t="s">
        <v>4</v>
      </c>
      <c r="C136" s="9" t="s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8" t="s">
        <v>1</v>
      </c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1:50" ht="31.5">
      <c r="A137" s="12" t="s">
        <v>25</v>
      </c>
      <c r="B137" s="15" t="s">
        <v>4</v>
      </c>
      <c r="C137" s="9" t="s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8" t="s">
        <v>1</v>
      </c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1:50" ht="63">
      <c r="A138" s="12" t="s">
        <v>24</v>
      </c>
      <c r="B138" s="14" t="s">
        <v>23</v>
      </c>
      <c r="C138" s="9" t="s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8" t="s">
        <v>1</v>
      </c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1:50" ht="31.5">
      <c r="A139" s="12" t="s">
        <v>21</v>
      </c>
      <c r="B139" s="14" t="s">
        <v>22</v>
      </c>
      <c r="C139" s="9" t="s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8" t="s">
        <v>1</v>
      </c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1:50" ht="31.5">
      <c r="A140" s="12" t="s">
        <v>21</v>
      </c>
      <c r="B140" s="15" t="s">
        <v>4</v>
      </c>
      <c r="C140" s="9" t="s">
        <v>1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8" t="s">
        <v>1</v>
      </c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1:50" ht="31.5">
      <c r="A141" s="12" t="s">
        <v>21</v>
      </c>
      <c r="B141" s="15" t="s">
        <v>4</v>
      </c>
      <c r="C141" s="9" t="s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8" t="s">
        <v>1</v>
      </c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1:50" ht="47.25">
      <c r="A142" s="12" t="s">
        <v>19</v>
      </c>
      <c r="B142" s="14" t="s">
        <v>20</v>
      </c>
      <c r="C142" s="9" t="s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8" t="s">
        <v>1</v>
      </c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1:50" ht="31.5">
      <c r="A143" s="12" t="s">
        <v>19</v>
      </c>
      <c r="B143" s="15" t="s">
        <v>4</v>
      </c>
      <c r="C143" s="9" t="s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8" t="s">
        <v>1</v>
      </c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1:50" ht="31.5">
      <c r="A144" s="12" t="s">
        <v>19</v>
      </c>
      <c r="B144" s="15" t="s">
        <v>4</v>
      </c>
      <c r="C144" s="9" t="s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8" t="s">
        <v>1</v>
      </c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1:50" ht="63">
      <c r="A145" s="12" t="s">
        <v>18</v>
      </c>
      <c r="B145" s="14" t="s">
        <v>17</v>
      </c>
      <c r="C145" s="9" t="s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8" t="s">
        <v>1</v>
      </c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1:50" ht="63">
      <c r="A146" s="12" t="s">
        <v>15</v>
      </c>
      <c r="B146" s="14" t="s">
        <v>16</v>
      </c>
      <c r="C146" s="9" t="s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8" t="s">
        <v>1</v>
      </c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1:50" ht="31.5">
      <c r="A147" s="12" t="s">
        <v>15</v>
      </c>
      <c r="B147" s="15" t="s">
        <v>4</v>
      </c>
      <c r="C147" s="9" t="s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8" t="s">
        <v>1</v>
      </c>
    </row>
    <row r="148" spans="1:50" ht="31.5">
      <c r="A148" s="12" t="s">
        <v>15</v>
      </c>
      <c r="B148" s="15" t="s">
        <v>4</v>
      </c>
      <c r="C148" s="9" t="s">
        <v>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8" t="s">
        <v>1</v>
      </c>
    </row>
    <row r="149" spans="1:50" ht="63">
      <c r="A149" s="12" t="s">
        <v>13</v>
      </c>
      <c r="B149" s="14" t="s">
        <v>14</v>
      </c>
      <c r="C149" s="9" t="s">
        <v>1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8" t="s">
        <v>1</v>
      </c>
    </row>
    <row r="150" spans="1:50" ht="31.5">
      <c r="A150" s="12" t="s">
        <v>13</v>
      </c>
      <c r="B150" s="15" t="s">
        <v>4</v>
      </c>
      <c r="C150" s="9" t="s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8" t="s">
        <v>1</v>
      </c>
    </row>
    <row r="151" spans="1:50" ht="31.5">
      <c r="A151" s="12" t="s">
        <v>13</v>
      </c>
      <c r="B151" s="15" t="s">
        <v>4</v>
      </c>
      <c r="C151" s="9" t="s">
        <v>1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8" t="s">
        <v>1</v>
      </c>
    </row>
    <row r="152" spans="1:50" s="2" customFormat="1" ht="47.25">
      <c r="A152" s="28" t="s">
        <v>9</v>
      </c>
      <c r="B152" s="27" t="s">
        <v>12</v>
      </c>
      <c r="C152" s="9" t="s">
        <v>11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f t="shared" ref="J152:AN152" si="16">J153</f>
        <v>0</v>
      </c>
      <c r="K152" s="17">
        <f t="shared" si="16"/>
        <v>0</v>
      </c>
      <c r="L152" s="17">
        <f t="shared" si="16"/>
        <v>0</v>
      </c>
      <c r="M152" s="17">
        <f t="shared" si="16"/>
        <v>0</v>
      </c>
      <c r="N152" s="17">
        <f t="shared" si="16"/>
        <v>0</v>
      </c>
      <c r="O152" s="17">
        <f t="shared" si="16"/>
        <v>0</v>
      </c>
      <c r="P152" s="17">
        <f t="shared" si="16"/>
        <v>0</v>
      </c>
      <c r="Q152" s="17">
        <f t="shared" si="16"/>
        <v>0</v>
      </c>
      <c r="R152" s="17">
        <f t="shared" si="16"/>
        <v>0</v>
      </c>
      <c r="S152" s="17">
        <f t="shared" si="16"/>
        <v>0</v>
      </c>
      <c r="T152" s="17">
        <f t="shared" si="16"/>
        <v>0</v>
      </c>
      <c r="U152" s="17">
        <f t="shared" si="16"/>
        <v>0</v>
      </c>
      <c r="V152" s="17">
        <f t="shared" si="16"/>
        <v>0</v>
      </c>
      <c r="W152" s="17">
        <f t="shared" si="16"/>
        <v>0</v>
      </c>
      <c r="X152" s="17">
        <f t="shared" si="16"/>
        <v>0</v>
      </c>
      <c r="Y152" s="17">
        <f t="shared" si="16"/>
        <v>0</v>
      </c>
      <c r="Z152" s="17">
        <f t="shared" si="16"/>
        <v>0</v>
      </c>
      <c r="AA152" s="17">
        <f t="shared" si="16"/>
        <v>0</v>
      </c>
      <c r="AB152" s="17">
        <f t="shared" si="16"/>
        <v>0</v>
      </c>
      <c r="AC152" s="17">
        <f t="shared" si="16"/>
        <v>0</v>
      </c>
      <c r="AD152" s="17">
        <f t="shared" si="16"/>
        <v>0</v>
      </c>
      <c r="AE152" s="17">
        <v>0</v>
      </c>
      <c r="AF152" s="17">
        <v>0</v>
      </c>
      <c r="AG152" s="17">
        <f t="shared" si="16"/>
        <v>0</v>
      </c>
      <c r="AH152" s="17">
        <f t="shared" si="16"/>
        <v>0</v>
      </c>
      <c r="AI152" s="17">
        <v>0</v>
      </c>
      <c r="AJ152" s="17">
        <v>0</v>
      </c>
      <c r="AK152" s="17">
        <f t="shared" si="16"/>
        <v>0</v>
      </c>
      <c r="AL152" s="17">
        <f t="shared" si="16"/>
        <v>0</v>
      </c>
      <c r="AM152" s="17">
        <f t="shared" si="16"/>
        <v>0</v>
      </c>
      <c r="AN152" s="17">
        <f t="shared" si="16"/>
        <v>0</v>
      </c>
      <c r="AO152" s="9" t="s">
        <v>1</v>
      </c>
    </row>
    <row r="153" spans="1:50">
      <c r="A153" s="12" t="s">
        <v>9</v>
      </c>
      <c r="B153" s="20"/>
      <c r="C153" s="19"/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8">
        <v>0</v>
      </c>
      <c r="K153" s="17">
        <v>0</v>
      </c>
      <c r="L153" s="13">
        <v>0</v>
      </c>
      <c r="M153" s="13">
        <v>0</v>
      </c>
      <c r="N153" s="17">
        <v>0</v>
      </c>
      <c r="O153" s="13">
        <v>0</v>
      </c>
      <c r="P153" s="17">
        <v>0</v>
      </c>
      <c r="Q153" s="13">
        <v>0</v>
      </c>
      <c r="R153" s="13">
        <v>0</v>
      </c>
      <c r="S153" s="17">
        <v>0</v>
      </c>
      <c r="T153" s="13">
        <v>0</v>
      </c>
      <c r="U153" s="17">
        <v>0</v>
      </c>
      <c r="V153" s="13">
        <v>0</v>
      </c>
      <c r="W153" s="17">
        <v>0</v>
      </c>
      <c r="X153" s="13">
        <v>0</v>
      </c>
      <c r="Y153" s="17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f>P153</f>
        <v>0</v>
      </c>
      <c r="AM153" s="13">
        <v>0</v>
      </c>
      <c r="AN153" s="13">
        <v>0</v>
      </c>
      <c r="AO153" s="52" t="s">
        <v>1</v>
      </c>
    </row>
    <row r="154" spans="1:50" ht="31.5">
      <c r="A154" s="12" t="s">
        <v>9</v>
      </c>
      <c r="B154" s="15" t="s">
        <v>4</v>
      </c>
      <c r="C154" s="9" t="s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8" t="s">
        <v>1</v>
      </c>
    </row>
    <row r="155" spans="1:50" ht="47.25">
      <c r="A155" s="12" t="s">
        <v>7</v>
      </c>
      <c r="B155" s="14" t="s">
        <v>8</v>
      </c>
      <c r="C155" s="9" t="s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8" t="s">
        <v>1</v>
      </c>
    </row>
    <row r="156" spans="1:50" ht="31.5">
      <c r="A156" s="12" t="s">
        <v>7</v>
      </c>
      <c r="B156" s="15" t="s">
        <v>4</v>
      </c>
      <c r="C156" s="9" t="s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8" t="s">
        <v>1</v>
      </c>
    </row>
    <row r="157" spans="1:50" ht="31.5">
      <c r="A157" s="12" t="s">
        <v>7</v>
      </c>
      <c r="B157" s="15" t="s">
        <v>4</v>
      </c>
      <c r="C157" s="9" t="s">
        <v>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8" t="s">
        <v>1</v>
      </c>
    </row>
    <row r="158" spans="1:50" s="21" customFormat="1" ht="31.5">
      <c r="A158" s="25" t="s">
        <v>5</v>
      </c>
      <c r="B158" s="24" t="s">
        <v>6</v>
      </c>
      <c r="C158" s="22" t="s">
        <v>1</v>
      </c>
      <c r="D158" s="22" t="s">
        <v>1</v>
      </c>
      <c r="E158" s="22" t="s">
        <v>1</v>
      </c>
      <c r="F158" s="22" t="s">
        <v>1</v>
      </c>
      <c r="G158" s="22">
        <v>0</v>
      </c>
      <c r="H158" s="23">
        <v>0</v>
      </c>
      <c r="I158" s="23">
        <v>0</v>
      </c>
      <c r="J158" s="23">
        <v>0</v>
      </c>
      <c r="K158" s="23">
        <f>K159</f>
        <v>44.991000000000007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f>AC159</f>
        <v>10.674000000000001</v>
      </c>
      <c r="AD158" s="23">
        <v>0</v>
      </c>
      <c r="AE158" s="23">
        <f>AE159</f>
        <v>7.915</v>
      </c>
      <c r="AF158" s="23">
        <v>0</v>
      </c>
      <c r="AG158" s="23">
        <f>AG159</f>
        <v>5.306</v>
      </c>
      <c r="AH158" s="23">
        <v>0</v>
      </c>
      <c r="AI158" s="23">
        <f>AI159</f>
        <v>10.991</v>
      </c>
      <c r="AJ158" s="23">
        <v>0</v>
      </c>
      <c r="AK158" s="23">
        <f>AK159</f>
        <v>10.105</v>
      </c>
      <c r="AL158" s="23">
        <v>0</v>
      </c>
      <c r="AM158" s="23">
        <f>AM159</f>
        <v>44.991000000000007</v>
      </c>
      <c r="AN158" s="23">
        <v>0</v>
      </c>
      <c r="AO158" s="22" t="s">
        <v>1</v>
      </c>
    </row>
    <row r="159" spans="1:50" s="21" customFormat="1" ht="31.5">
      <c r="A159" s="25" t="s">
        <v>5</v>
      </c>
      <c r="B159" s="66" t="s">
        <v>4</v>
      </c>
      <c r="C159" s="22" t="s">
        <v>1</v>
      </c>
      <c r="D159" s="22" t="s">
        <v>1</v>
      </c>
      <c r="E159" s="22" t="s">
        <v>1</v>
      </c>
      <c r="F159" s="22" t="s">
        <v>1</v>
      </c>
      <c r="G159" s="22">
        <v>0</v>
      </c>
      <c r="H159" s="23">
        <v>0</v>
      </c>
      <c r="I159" s="23">
        <v>0</v>
      </c>
      <c r="J159" s="23">
        <v>0</v>
      </c>
      <c r="K159" s="23">
        <f>K160+K161+K162+K163+K164+K165+K166+K167+K168+K169+K170+K171+K172</f>
        <v>44.991000000000007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f>AC160+AC161+AC162+AC163</f>
        <v>10.674000000000001</v>
      </c>
      <c r="AD159" s="23">
        <v>0</v>
      </c>
      <c r="AE159" s="23">
        <f>AE164</f>
        <v>7.915</v>
      </c>
      <c r="AF159" s="23">
        <v>0</v>
      </c>
      <c r="AG159" s="23">
        <f>AG160+AG165</f>
        <v>5.306</v>
      </c>
      <c r="AH159" s="23">
        <v>0</v>
      </c>
      <c r="AI159" s="23">
        <f>AI160+AI166+AI167+AI168</f>
        <v>10.991</v>
      </c>
      <c r="AJ159" s="23">
        <v>0</v>
      </c>
      <c r="AK159" s="23">
        <f>AK160+AK169+AK170+AK171+AK172</f>
        <v>10.105</v>
      </c>
      <c r="AL159" s="23">
        <v>0</v>
      </c>
      <c r="AM159" s="23">
        <f>AM160+AM161+AM162+AM163+AM164+AM165+AM166+AM167+AM168+AM169+AM170+AM171+AM172</f>
        <v>44.991000000000007</v>
      </c>
      <c r="AN159" s="23">
        <v>0</v>
      </c>
      <c r="AO159" s="22" t="s">
        <v>1</v>
      </c>
    </row>
    <row r="160" spans="1:50" s="2" customFormat="1" ht="51" customHeight="1">
      <c r="A160" s="28" t="s">
        <v>5</v>
      </c>
      <c r="B160" s="27" t="s">
        <v>253</v>
      </c>
      <c r="C160" s="19" t="s">
        <v>237</v>
      </c>
      <c r="D160" s="9" t="s">
        <v>163</v>
      </c>
      <c r="E160" s="61">
        <v>2020</v>
      </c>
      <c r="F160" s="61">
        <v>2024</v>
      </c>
      <c r="G160" s="17">
        <v>0</v>
      </c>
      <c r="H160" s="17">
        <v>0</v>
      </c>
      <c r="I160" s="17">
        <v>0</v>
      </c>
      <c r="J160" s="17">
        <v>0</v>
      </c>
      <c r="K160" s="17">
        <v>2.782</v>
      </c>
      <c r="L160" s="17" t="s">
        <v>10</v>
      </c>
      <c r="M160" s="17" t="s">
        <v>10</v>
      </c>
      <c r="N160" s="17" t="s">
        <v>10</v>
      </c>
      <c r="O160" s="17" t="s">
        <v>10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0.71899999999999997</v>
      </c>
      <c r="AD160" s="17">
        <v>0</v>
      </c>
      <c r="AE160" s="17">
        <v>0</v>
      </c>
      <c r="AF160" s="17">
        <v>0</v>
      </c>
      <c r="AG160" s="17">
        <v>0.60299999999999998</v>
      </c>
      <c r="AH160" s="17">
        <v>0</v>
      </c>
      <c r="AI160" s="17">
        <v>0.69699999999999995</v>
      </c>
      <c r="AJ160" s="17">
        <v>0</v>
      </c>
      <c r="AK160" s="17">
        <v>0.76300000000000001</v>
      </c>
      <c r="AL160" s="17">
        <v>0</v>
      </c>
      <c r="AM160" s="17">
        <f>AK160+AI160+AG160+AE160+AC160</f>
        <v>2.7819999999999996</v>
      </c>
      <c r="AN160" s="17">
        <v>0</v>
      </c>
      <c r="AO160" s="9" t="s">
        <v>1</v>
      </c>
    </row>
    <row r="161" spans="1:50" s="2" customFormat="1" ht="47.25">
      <c r="A161" s="28" t="s">
        <v>5</v>
      </c>
      <c r="B161" s="60" t="s">
        <v>226</v>
      </c>
      <c r="C161" s="19" t="s">
        <v>238</v>
      </c>
      <c r="D161" s="9" t="s">
        <v>163</v>
      </c>
      <c r="E161" s="61">
        <v>2020</v>
      </c>
      <c r="F161" s="61">
        <v>2020</v>
      </c>
      <c r="G161" s="17">
        <v>0</v>
      </c>
      <c r="H161" s="17">
        <v>0</v>
      </c>
      <c r="I161" s="17">
        <v>0</v>
      </c>
      <c r="J161" s="17">
        <v>0</v>
      </c>
      <c r="K161" s="17">
        <v>7.3220000000000001</v>
      </c>
      <c r="L161" s="17" t="s">
        <v>10</v>
      </c>
      <c r="M161" s="17" t="s">
        <v>10</v>
      </c>
      <c r="N161" s="17" t="s">
        <v>10</v>
      </c>
      <c r="O161" s="17" t="s">
        <v>10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7.3220000000000001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f>AC161</f>
        <v>7.3220000000000001</v>
      </c>
      <c r="AN161" s="17">
        <v>0</v>
      </c>
      <c r="AO161" s="9" t="s">
        <v>1</v>
      </c>
    </row>
    <row r="162" spans="1:50" s="2" customFormat="1" ht="47.25">
      <c r="A162" s="28" t="s">
        <v>5</v>
      </c>
      <c r="B162" s="60" t="s">
        <v>227</v>
      </c>
      <c r="C162" s="19" t="s">
        <v>239</v>
      </c>
      <c r="D162" s="9" t="s">
        <v>163</v>
      </c>
      <c r="E162" s="61">
        <v>2020</v>
      </c>
      <c r="F162" s="61">
        <v>2020</v>
      </c>
      <c r="G162" s="17">
        <v>0</v>
      </c>
      <c r="H162" s="17">
        <v>0</v>
      </c>
      <c r="I162" s="17">
        <v>0</v>
      </c>
      <c r="J162" s="17">
        <v>0</v>
      </c>
      <c r="K162" s="17">
        <v>1.9350000000000001</v>
      </c>
      <c r="L162" s="17" t="s">
        <v>10</v>
      </c>
      <c r="M162" s="17" t="s">
        <v>10</v>
      </c>
      <c r="N162" s="17" t="s">
        <v>10</v>
      </c>
      <c r="O162" s="17" t="s">
        <v>10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1.9350000000000001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f t="shared" ref="AM162:AM163" si="17">AC162</f>
        <v>1.9350000000000001</v>
      </c>
      <c r="AN162" s="17">
        <v>0</v>
      </c>
      <c r="AO162" s="9" t="s">
        <v>1</v>
      </c>
    </row>
    <row r="163" spans="1:50" s="2" customFormat="1" ht="31.5">
      <c r="A163" s="28" t="s">
        <v>5</v>
      </c>
      <c r="B163" s="60" t="s">
        <v>228</v>
      </c>
      <c r="C163" s="19" t="s">
        <v>240</v>
      </c>
      <c r="D163" s="9" t="s">
        <v>163</v>
      </c>
      <c r="E163" s="61">
        <v>2020</v>
      </c>
      <c r="F163" s="61">
        <v>2020</v>
      </c>
      <c r="G163" s="17">
        <v>0</v>
      </c>
      <c r="H163" s="17">
        <v>0</v>
      </c>
      <c r="I163" s="17">
        <v>0</v>
      </c>
      <c r="J163" s="17">
        <v>0</v>
      </c>
      <c r="K163" s="17">
        <v>0.69799999999999995</v>
      </c>
      <c r="L163" s="17" t="s">
        <v>10</v>
      </c>
      <c r="M163" s="17" t="s">
        <v>10</v>
      </c>
      <c r="N163" s="17" t="s">
        <v>10</v>
      </c>
      <c r="O163" s="17" t="s">
        <v>10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0.69799999999999995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f t="shared" si="17"/>
        <v>0.69799999999999995</v>
      </c>
      <c r="AN163" s="17">
        <v>0</v>
      </c>
      <c r="AO163" s="9" t="s">
        <v>1</v>
      </c>
    </row>
    <row r="164" spans="1:50" s="2" customFormat="1" ht="31.5">
      <c r="A164" s="28" t="s">
        <v>5</v>
      </c>
      <c r="B164" s="60" t="s">
        <v>229</v>
      </c>
      <c r="C164" s="19" t="s">
        <v>241</v>
      </c>
      <c r="D164" s="9" t="s">
        <v>163</v>
      </c>
      <c r="E164" s="61">
        <v>2021</v>
      </c>
      <c r="F164" s="61">
        <v>2021</v>
      </c>
      <c r="G164" s="17">
        <v>0</v>
      </c>
      <c r="H164" s="17">
        <v>0</v>
      </c>
      <c r="I164" s="17">
        <v>0</v>
      </c>
      <c r="J164" s="17">
        <v>0</v>
      </c>
      <c r="K164" s="17">
        <v>7.915</v>
      </c>
      <c r="L164" s="17" t="s">
        <v>10</v>
      </c>
      <c r="M164" s="17" t="s">
        <v>10</v>
      </c>
      <c r="N164" s="17" t="s">
        <v>10</v>
      </c>
      <c r="O164" s="17" t="s">
        <v>10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s="17">
        <v>7.915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f>AE164</f>
        <v>7.915</v>
      </c>
      <c r="AN164" s="17">
        <v>0</v>
      </c>
      <c r="AO164" s="9" t="s">
        <v>1</v>
      </c>
    </row>
    <row r="165" spans="1:50" s="2" customFormat="1" ht="47.25">
      <c r="A165" s="28" t="s">
        <v>5</v>
      </c>
      <c r="B165" s="60" t="s">
        <v>230</v>
      </c>
      <c r="C165" s="19" t="s">
        <v>242</v>
      </c>
      <c r="D165" s="9" t="s">
        <v>163</v>
      </c>
      <c r="E165" s="61">
        <v>2022</v>
      </c>
      <c r="F165" s="61">
        <v>2022</v>
      </c>
      <c r="G165" s="17">
        <v>0</v>
      </c>
      <c r="H165" s="17">
        <v>0</v>
      </c>
      <c r="I165" s="17">
        <v>0</v>
      </c>
      <c r="J165" s="17">
        <v>0</v>
      </c>
      <c r="K165" s="17">
        <v>4.7030000000000003</v>
      </c>
      <c r="L165" s="17" t="s">
        <v>10</v>
      </c>
      <c r="M165" s="17" t="s">
        <v>10</v>
      </c>
      <c r="N165" s="17" t="s">
        <v>10</v>
      </c>
      <c r="O165" s="17" t="s">
        <v>10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4.7030000000000003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f>AG165</f>
        <v>4.7030000000000003</v>
      </c>
      <c r="AN165" s="17">
        <v>0</v>
      </c>
      <c r="AO165" s="9" t="s">
        <v>1</v>
      </c>
    </row>
    <row r="166" spans="1:50" s="2" customFormat="1" ht="31.5">
      <c r="A166" s="28" t="s">
        <v>5</v>
      </c>
      <c r="B166" s="60" t="s">
        <v>231</v>
      </c>
      <c r="C166" s="19" t="s">
        <v>243</v>
      </c>
      <c r="D166" s="9" t="s">
        <v>163</v>
      </c>
      <c r="E166" s="61">
        <v>2023</v>
      </c>
      <c r="F166" s="61">
        <v>2023</v>
      </c>
      <c r="G166" s="17">
        <v>0</v>
      </c>
      <c r="H166" s="17">
        <v>0</v>
      </c>
      <c r="I166" s="17">
        <v>0</v>
      </c>
      <c r="J166" s="17">
        <v>0</v>
      </c>
      <c r="K166" s="17">
        <v>7.54</v>
      </c>
      <c r="L166" s="17" t="s">
        <v>10</v>
      </c>
      <c r="M166" s="17" t="s">
        <v>10</v>
      </c>
      <c r="N166" s="17" t="s">
        <v>10</v>
      </c>
      <c r="O166" s="17" t="s">
        <v>10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f>K166</f>
        <v>7.54</v>
      </c>
      <c r="AJ166" s="17">
        <v>0</v>
      </c>
      <c r="AK166" s="17">
        <v>0</v>
      </c>
      <c r="AL166" s="17">
        <v>0</v>
      </c>
      <c r="AM166" s="17">
        <f>AI166</f>
        <v>7.54</v>
      </c>
      <c r="AN166" s="17">
        <v>0</v>
      </c>
      <c r="AO166" s="9" t="s">
        <v>1</v>
      </c>
    </row>
    <row r="167" spans="1:50" s="2" customFormat="1" ht="47.25">
      <c r="A167" s="28" t="s">
        <v>5</v>
      </c>
      <c r="B167" s="60" t="s">
        <v>232</v>
      </c>
      <c r="C167" s="19" t="s">
        <v>244</v>
      </c>
      <c r="D167" s="9" t="s">
        <v>163</v>
      </c>
      <c r="E167" s="61">
        <v>2023</v>
      </c>
      <c r="F167" s="61">
        <v>2023</v>
      </c>
      <c r="G167" s="17">
        <v>0</v>
      </c>
      <c r="H167" s="17">
        <v>0</v>
      </c>
      <c r="I167" s="17">
        <v>0</v>
      </c>
      <c r="J167" s="17">
        <v>0</v>
      </c>
      <c r="K167" s="17">
        <v>1.9390000000000001</v>
      </c>
      <c r="L167" s="17" t="s">
        <v>10</v>
      </c>
      <c r="M167" s="17" t="s">
        <v>10</v>
      </c>
      <c r="N167" s="17" t="s">
        <v>10</v>
      </c>
      <c r="O167" s="17" t="s">
        <v>10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f>K167</f>
        <v>1.9390000000000001</v>
      </c>
      <c r="AJ167" s="17">
        <v>0</v>
      </c>
      <c r="AK167" s="17">
        <v>0</v>
      </c>
      <c r="AL167" s="17">
        <v>0</v>
      </c>
      <c r="AM167" s="17">
        <f>AI167</f>
        <v>1.9390000000000001</v>
      </c>
      <c r="AN167" s="17">
        <v>0</v>
      </c>
      <c r="AO167" s="9" t="s">
        <v>1</v>
      </c>
    </row>
    <row r="168" spans="1:50" s="2" customFormat="1" ht="47.25">
      <c r="A168" s="28" t="s">
        <v>5</v>
      </c>
      <c r="B168" s="60" t="s">
        <v>233</v>
      </c>
      <c r="C168" s="19" t="s">
        <v>245</v>
      </c>
      <c r="D168" s="9" t="s">
        <v>163</v>
      </c>
      <c r="E168" s="61">
        <v>2023</v>
      </c>
      <c r="F168" s="61">
        <v>2023</v>
      </c>
      <c r="G168" s="17">
        <v>0</v>
      </c>
      <c r="H168" s="17">
        <v>0</v>
      </c>
      <c r="I168" s="17">
        <v>0</v>
      </c>
      <c r="J168" s="17">
        <v>0</v>
      </c>
      <c r="K168" s="17">
        <v>0.81499999999999995</v>
      </c>
      <c r="L168" s="17" t="s">
        <v>10</v>
      </c>
      <c r="M168" s="17" t="s">
        <v>10</v>
      </c>
      <c r="N168" s="17" t="s">
        <v>10</v>
      </c>
      <c r="O168" s="17" t="s">
        <v>10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f>K168</f>
        <v>0.81499999999999995</v>
      </c>
      <c r="AJ168" s="17">
        <v>0</v>
      </c>
      <c r="AK168" s="17">
        <v>0</v>
      </c>
      <c r="AL168" s="17">
        <v>0</v>
      </c>
      <c r="AM168" s="17">
        <f>AI168</f>
        <v>0.81499999999999995</v>
      </c>
      <c r="AN168" s="17">
        <v>0</v>
      </c>
      <c r="AO168" s="9" t="s">
        <v>1</v>
      </c>
    </row>
    <row r="169" spans="1:50" s="2" customFormat="1" ht="31.5">
      <c r="A169" s="28" t="s">
        <v>5</v>
      </c>
      <c r="B169" s="60" t="s">
        <v>228</v>
      </c>
      <c r="C169" s="19" t="s">
        <v>249</v>
      </c>
      <c r="D169" s="9" t="s">
        <v>163</v>
      </c>
      <c r="E169" s="61">
        <v>2024</v>
      </c>
      <c r="F169" s="61">
        <v>2024</v>
      </c>
      <c r="G169" s="17">
        <v>0</v>
      </c>
      <c r="H169" s="17">
        <v>0</v>
      </c>
      <c r="I169" s="17">
        <v>0</v>
      </c>
      <c r="J169" s="17">
        <v>0</v>
      </c>
      <c r="K169" s="17">
        <v>0.71799999999999997</v>
      </c>
      <c r="L169" s="17" t="s">
        <v>10</v>
      </c>
      <c r="M169" s="17" t="s">
        <v>10</v>
      </c>
      <c r="N169" s="17" t="s">
        <v>10</v>
      </c>
      <c r="O169" s="17" t="s">
        <v>10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f>K169</f>
        <v>0.71799999999999997</v>
      </c>
      <c r="AL169" s="17">
        <v>0</v>
      </c>
      <c r="AM169" s="17">
        <f>AK169</f>
        <v>0.71799999999999997</v>
      </c>
      <c r="AN169" s="17">
        <v>0</v>
      </c>
      <c r="AO169" s="9" t="s">
        <v>1</v>
      </c>
    </row>
    <row r="170" spans="1:50" s="2" customFormat="1" ht="47.25">
      <c r="A170" s="28" t="s">
        <v>5</v>
      </c>
      <c r="B170" s="60" t="s">
        <v>234</v>
      </c>
      <c r="C170" s="19" t="s">
        <v>246</v>
      </c>
      <c r="D170" s="9" t="s">
        <v>163</v>
      </c>
      <c r="E170" s="61">
        <v>2024</v>
      </c>
      <c r="F170" s="61">
        <v>2024</v>
      </c>
      <c r="G170" s="17">
        <v>0</v>
      </c>
      <c r="H170" s="17">
        <v>0</v>
      </c>
      <c r="I170" s="17">
        <v>0</v>
      </c>
      <c r="J170" s="17">
        <v>0</v>
      </c>
      <c r="K170" s="17">
        <v>1.0980000000000001</v>
      </c>
      <c r="L170" s="17" t="s">
        <v>10</v>
      </c>
      <c r="M170" s="17" t="s">
        <v>10</v>
      </c>
      <c r="N170" s="17" t="s">
        <v>10</v>
      </c>
      <c r="O170" s="17" t="s">
        <v>10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f>K170</f>
        <v>1.0980000000000001</v>
      </c>
      <c r="AL170" s="17">
        <v>0</v>
      </c>
      <c r="AM170" s="17">
        <f>AK170</f>
        <v>1.0980000000000001</v>
      </c>
      <c r="AN170" s="17">
        <v>0</v>
      </c>
      <c r="AO170" s="9" t="s">
        <v>1</v>
      </c>
    </row>
    <row r="171" spans="1:50" s="2" customFormat="1" ht="47.25">
      <c r="A171" s="28" t="s">
        <v>5</v>
      </c>
      <c r="B171" s="60" t="s">
        <v>235</v>
      </c>
      <c r="C171" s="19" t="s">
        <v>247</v>
      </c>
      <c r="D171" s="9" t="s">
        <v>163</v>
      </c>
      <c r="E171" s="61">
        <v>2024</v>
      </c>
      <c r="F171" s="61">
        <v>2024</v>
      </c>
      <c r="G171" s="17">
        <v>0</v>
      </c>
      <c r="H171" s="17">
        <v>0</v>
      </c>
      <c r="I171" s="17">
        <v>0</v>
      </c>
      <c r="J171" s="17">
        <v>0</v>
      </c>
      <c r="K171" s="17">
        <v>0.85899999999999999</v>
      </c>
      <c r="L171" s="17" t="s">
        <v>10</v>
      </c>
      <c r="M171" s="17" t="s">
        <v>10</v>
      </c>
      <c r="N171" s="17" t="s">
        <v>10</v>
      </c>
      <c r="O171" s="17" t="s">
        <v>10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7">
        <v>0</v>
      </c>
      <c r="AK171" s="17">
        <f>K171</f>
        <v>0.85899999999999999</v>
      </c>
      <c r="AL171" s="17">
        <v>0</v>
      </c>
      <c r="AM171" s="17">
        <f>AK171</f>
        <v>0.85899999999999999</v>
      </c>
      <c r="AN171" s="17">
        <v>0</v>
      </c>
      <c r="AO171" s="9" t="s">
        <v>1</v>
      </c>
    </row>
    <row r="172" spans="1:50" s="2" customFormat="1" ht="31.5">
      <c r="A172" s="28" t="s">
        <v>5</v>
      </c>
      <c r="B172" s="60" t="s">
        <v>236</v>
      </c>
      <c r="C172" s="19" t="s">
        <v>248</v>
      </c>
      <c r="D172" s="9" t="s">
        <v>163</v>
      </c>
      <c r="E172" s="61">
        <v>2024</v>
      </c>
      <c r="F172" s="61">
        <v>2024</v>
      </c>
      <c r="G172" s="17">
        <v>0</v>
      </c>
      <c r="H172" s="17">
        <v>0</v>
      </c>
      <c r="I172" s="17">
        <v>0</v>
      </c>
      <c r="J172" s="17">
        <v>0</v>
      </c>
      <c r="K172" s="17">
        <v>6.6669999999999998</v>
      </c>
      <c r="L172" s="17" t="s">
        <v>10</v>
      </c>
      <c r="M172" s="17" t="s">
        <v>10</v>
      </c>
      <c r="N172" s="17" t="s">
        <v>10</v>
      </c>
      <c r="O172" s="17" t="s">
        <v>10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7">
        <v>0</v>
      </c>
      <c r="AK172" s="17">
        <f>K172</f>
        <v>6.6669999999999998</v>
      </c>
      <c r="AL172" s="17">
        <v>0</v>
      </c>
      <c r="AM172" s="17">
        <f>AK172</f>
        <v>6.6669999999999998</v>
      </c>
      <c r="AN172" s="17">
        <v>0</v>
      </c>
      <c r="AO172" s="9" t="s">
        <v>1</v>
      </c>
    </row>
    <row r="173" spans="1:50" ht="31.5">
      <c r="A173" s="12" t="s">
        <v>3</v>
      </c>
      <c r="B173" s="14" t="s">
        <v>2</v>
      </c>
      <c r="C173" s="9" t="s">
        <v>1</v>
      </c>
      <c r="D173" s="9" t="s">
        <v>1</v>
      </c>
      <c r="E173" s="9" t="s">
        <v>1</v>
      </c>
      <c r="F173" s="9" t="s">
        <v>1</v>
      </c>
      <c r="G173" s="9" t="s">
        <v>1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8" t="s">
        <v>1</v>
      </c>
    </row>
    <row r="174" spans="1:50" ht="18.75">
      <c r="A174" s="12" t="s">
        <v>0</v>
      </c>
      <c r="B174" s="11" t="s">
        <v>0</v>
      </c>
      <c r="C174" s="9"/>
      <c r="D174" s="9"/>
      <c r="E174" s="9"/>
      <c r="F174" s="9"/>
      <c r="G174" s="9"/>
      <c r="H174" s="10"/>
      <c r="I174" s="10"/>
      <c r="J174" s="10"/>
      <c r="K174" s="9"/>
      <c r="L174" s="8"/>
      <c r="M174" s="8"/>
      <c r="N174" s="9"/>
      <c r="O174" s="8"/>
      <c r="P174" s="9"/>
      <c r="Q174" s="8"/>
      <c r="R174" s="8"/>
      <c r="S174" s="8"/>
      <c r="T174" s="8"/>
      <c r="U174" s="9"/>
      <c r="V174" s="8"/>
      <c r="W174" s="9"/>
      <c r="X174" s="8"/>
      <c r="Y174" s="9"/>
      <c r="Z174" s="8"/>
      <c r="AA174" s="8"/>
      <c r="AB174" s="8"/>
      <c r="AC174" s="8"/>
      <c r="AD174" s="8"/>
      <c r="AE174" s="56"/>
      <c r="AF174" s="56"/>
      <c r="AG174" s="8"/>
      <c r="AH174" s="8"/>
      <c r="AI174" s="56"/>
      <c r="AJ174" s="56"/>
      <c r="AK174" s="8"/>
      <c r="AL174" s="8"/>
      <c r="AM174" s="8"/>
      <c r="AN174" s="8"/>
      <c r="AO174" s="8"/>
    </row>
    <row r="175" spans="1:50">
      <c r="D175" s="6"/>
      <c r="E175" s="6"/>
      <c r="F175" s="6"/>
      <c r="G175" s="6"/>
      <c r="H175" s="7"/>
      <c r="I175" s="7"/>
      <c r="J175" s="7"/>
      <c r="K175" s="6"/>
      <c r="L175" s="5"/>
      <c r="M175" s="5"/>
      <c r="N175" s="6"/>
      <c r="O175" s="5"/>
      <c r="P175" s="6"/>
      <c r="Q175" s="5"/>
      <c r="R175" s="5"/>
      <c r="S175" s="5"/>
      <c r="T175" s="5"/>
      <c r="U175" s="6"/>
      <c r="V175" s="5"/>
      <c r="W175" s="6"/>
      <c r="X175" s="5"/>
      <c r="Y175" s="6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1"/>
      <c r="AQ175" s="1"/>
      <c r="AR175" s="1"/>
      <c r="AS175" s="1"/>
      <c r="AT175" s="1"/>
      <c r="AU175" s="1"/>
      <c r="AV175" s="1"/>
      <c r="AW175" s="1"/>
      <c r="AX175" s="1"/>
    </row>
  </sheetData>
  <mergeCells count="32">
    <mergeCell ref="A4:AO4"/>
    <mergeCell ref="A11:AO11"/>
    <mergeCell ref="AN15:AN16"/>
    <mergeCell ref="AC14:AN14"/>
    <mergeCell ref="K15:O15"/>
    <mergeCell ref="AM15:AM16"/>
    <mergeCell ref="A13:AN13"/>
    <mergeCell ref="A14:A16"/>
    <mergeCell ref="B14:B16"/>
    <mergeCell ref="C14:C16"/>
    <mergeCell ref="AA14:AB15"/>
    <mergeCell ref="A6:AO6"/>
    <mergeCell ref="A7:AO7"/>
    <mergeCell ref="AO14:AO16"/>
    <mergeCell ref="H14:I15"/>
    <mergeCell ref="A9:AO9"/>
    <mergeCell ref="A12:AO12"/>
    <mergeCell ref="AC15:AD15"/>
    <mergeCell ref="AG15:AH15"/>
    <mergeCell ref="AK15:AL15"/>
    <mergeCell ref="U15:V15"/>
    <mergeCell ref="Y15:Z15"/>
    <mergeCell ref="U14:Z14"/>
    <mergeCell ref="W15:X15"/>
    <mergeCell ref="D14:D16"/>
    <mergeCell ref="E14:E16"/>
    <mergeCell ref="F14:G15"/>
    <mergeCell ref="K14:T14"/>
    <mergeCell ref="P15:T15"/>
    <mergeCell ref="J14:J16"/>
    <mergeCell ref="AE15:AF15"/>
    <mergeCell ref="AI15:AJ15"/>
  </mergeCells>
  <pageMargins left="0.70866141732283472" right="0.70866141732283472" top="0.74803149606299213" bottom="0.74803149606299213" header="0.31496062992125984" footer="0.31496062992125984"/>
  <pageSetup paperSize="8" scale="12" firstPageNumber="2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Sz5GlFwDhgbwGe3NDirhbwcoTd+UpStPmLGWpf8sAI8=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cY8ae0s931K8LphMF0i45I39H/Nw5k67SsMjYb6P2qKUL5/8uZ2jc4zTQFi8cUOxiM6NYxXn
    v8SfD1F8KbqRLg==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qBLHtn69caUoZNrtA+MyK6yi/H4=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w387QxmSbUUOHxn+f2bs1P3voro=</DigestValue>
      </Reference>
      <Reference URI="/xl/styles.xml?ContentType=application/vnd.openxmlformats-officedocument.spreadsheetml.styles+xml">
        <DigestMethod Algorithm="http://www.w3.org/2000/09/xmldsig#sha1"/>
        <DigestValue>m8M10um/FFK60O9wQxYr9Xm42Ig=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MLTmXC2lHF9x5zGJ6mq7bJf2iSw=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AyzdGB0269NxrnQ41HZYt3l9N4DcPUWSrxftY9EMcM4=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YuUiG4dK3r4iqfY1J+Oox4Hqxf4Y+6h7TZeK9AXLhV75PHm6fVu6a6aD6O0k2WnZOAVe2Zit
    wAjHreKskHy7eA==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E3FfKMS1YGnE46DAClxyYEZ0vZI=</DigestValue>
      </Reference>
      <Reference URI="/xl/styles.xml?ContentType=application/vnd.openxmlformats-officedocument.spreadsheetml.styles+xml">
        <DigestMethod Algorithm="http://www.w3.org/2000/09/xmldsig#sha1"/>
        <DigestValue>tPi991lXRmxiwaFjgMJiLSbSmpc=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TrblkZYgMeOsb05MIJlxG1F4JrU=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zZ85wt2ovp5RWCjzvYuv6tXLNHW4RwjbuDrL4rCOdJw=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9qS76GBZwcXUT/v0NJgoXPerXNaiZKv86dOLa3mXRCTcVQTUZetj4Iwrlz1eIvlrwATjBW3Q
    eOEi/47aFWR4WA==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MqEjgBe9gT6dHSuPEEnVZTprrQ8=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zVpxmn6hUU6a1of/EQ/hHB/QHk4=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JK4YWos+nMGhTl0QtxTaaFjQLVS/PRsXiZwZ1xIKnKE=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gDY6k+wwDQjG7FSzb1WY3vomgRiubPS5xWPoOSmvitcOjGtN7LXPOTufktYHgdj7RxNlaIVn
    YHSkntBXF/Ci5w==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EKmSjVImYz6f+QXlYJx/auVQ+Es=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MP4WEYSPIEx9UygaTVRIWLY/hQU=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KE6anwRVBYli0xGByqoN1Oz/2ag=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2017-09-04T03:42:32Z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DО228_1112205000841_03_0_22_0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2017-04-19T06:42:55Z</dcterms:created>
  <dcterms:modified xsi:type="dcterms:W3CDTF">2019-04-02T01:57:55Z</dcterms:modified>
</cp:coreProperties>
</file>